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BSN\ANNA VARIOUS\MOST COMMON FORMS\"/>
    </mc:Choice>
  </mc:AlternateContent>
  <xr:revisionPtr revIDLastSave="0" documentId="13_ncr:1_{8477AFE4-1D19-45A6-9E19-3B6E3DCCCB80}" xr6:coauthVersionLast="47" xr6:coauthVersionMax="47" xr10:uidLastSave="{00000000-0000-0000-0000-000000000000}"/>
  <bookViews>
    <workbookView xWindow="-28020" yWindow="825" windowWidth="21600" windowHeight="11295" tabRatio="603" xr2:uid="{00000000-000D-0000-FFFF-FFFF00000000}"/>
  </bookViews>
  <sheets>
    <sheet name="Check Request Form" sheetId="1" r:id="rId1"/>
    <sheet name="Reference Codes" sheetId="4" r:id="rId2"/>
    <sheet name="Athletics Reference Codes" sheetId="3" state="hidden" r:id="rId3"/>
  </sheets>
  <definedNames>
    <definedName name="_xlnm.Print_Area" localSheetId="0">'Check Request Form'!$A$1:$I$35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10" i="1"/>
  <c r="C45" i="4"/>
  <c r="C46" i="4"/>
  <c r="C47" i="4"/>
  <c r="C48" i="4"/>
  <c r="C49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16" i="4"/>
  <c r="C17" i="4"/>
  <c r="G74" i="4"/>
  <c r="K13" i="4"/>
  <c r="K11" i="4"/>
  <c r="K44" i="4"/>
  <c r="K6" i="4"/>
  <c r="G53" i="4"/>
  <c r="G29" i="4"/>
  <c r="G23" i="4"/>
  <c r="G22" i="4"/>
  <c r="G21" i="4"/>
  <c r="G17" i="4"/>
  <c r="G15" i="4"/>
  <c r="G10" i="4"/>
  <c r="K24" i="4"/>
  <c r="K18" i="4"/>
  <c r="K14" i="4"/>
  <c r="K12" i="4"/>
  <c r="K47" i="4"/>
  <c r="K30" i="4"/>
  <c r="G31" i="4"/>
  <c r="G70" i="4"/>
  <c r="H22" i="1" l="1"/>
  <c r="K32" i="4"/>
  <c r="K43" i="4" l="1"/>
  <c r="K52" i="4" l="1"/>
  <c r="K51" i="4"/>
  <c r="K50" i="4"/>
  <c r="K49" i="4"/>
  <c r="K48" i="4"/>
  <c r="K46" i="4"/>
  <c r="K45" i="4"/>
  <c r="K42" i="4"/>
  <c r="K41" i="4"/>
  <c r="K40" i="4"/>
  <c r="G73" i="4"/>
  <c r="G72" i="4"/>
  <c r="K39" i="4"/>
  <c r="G71" i="4"/>
  <c r="K38" i="4"/>
  <c r="G69" i="4"/>
  <c r="G68" i="4"/>
  <c r="K37" i="4"/>
  <c r="G67" i="4"/>
  <c r="K36" i="4"/>
  <c r="G66" i="4"/>
  <c r="K35" i="4"/>
  <c r="G65" i="4"/>
  <c r="K34" i="4"/>
  <c r="G64" i="4"/>
  <c r="K33" i="4"/>
  <c r="G63" i="4"/>
  <c r="K31" i="4"/>
  <c r="K29" i="4"/>
  <c r="G62" i="4"/>
  <c r="K28" i="4"/>
  <c r="G61" i="4"/>
  <c r="K27" i="4"/>
  <c r="G60" i="4"/>
  <c r="K26" i="4"/>
  <c r="G59" i="4"/>
  <c r="K25" i="4"/>
  <c r="G58" i="4"/>
  <c r="G57" i="4"/>
  <c r="K23" i="4"/>
  <c r="G56" i="4"/>
  <c r="K22" i="4"/>
  <c r="G55" i="4"/>
  <c r="K21" i="4"/>
  <c r="G54" i="4"/>
  <c r="K20" i="4"/>
  <c r="K19" i="4"/>
  <c r="G52" i="4"/>
  <c r="G51" i="4"/>
  <c r="K17" i="4"/>
  <c r="G50" i="4"/>
  <c r="K16" i="4"/>
  <c r="K15" i="4"/>
  <c r="G49" i="4"/>
  <c r="G48" i="4"/>
  <c r="G47" i="4"/>
  <c r="G46" i="4"/>
  <c r="G45" i="4"/>
  <c r="G44" i="4"/>
  <c r="G43" i="4"/>
  <c r="G42" i="4"/>
  <c r="K10" i="4"/>
  <c r="G41" i="4"/>
  <c r="G40" i="4"/>
  <c r="G39" i="4"/>
  <c r="K9" i="4"/>
  <c r="G38" i="4"/>
  <c r="G37" i="4"/>
  <c r="G36" i="4"/>
  <c r="G35" i="4"/>
  <c r="G34" i="4"/>
  <c r="G33" i="4"/>
  <c r="G32" i="4"/>
  <c r="G30" i="4"/>
  <c r="G28" i="4"/>
  <c r="G27" i="4"/>
  <c r="G26" i="4"/>
  <c r="G25" i="4"/>
  <c r="G24" i="4"/>
  <c r="G20" i="4"/>
  <c r="G19" i="4"/>
  <c r="C18" i="4"/>
  <c r="G18" i="4"/>
  <c r="G16" i="4"/>
  <c r="C15" i="4"/>
  <c r="C14" i="4"/>
  <c r="G14" i="4"/>
  <c r="C13" i="4"/>
  <c r="G13" i="4"/>
  <c r="C12" i="4"/>
  <c r="K8" i="4"/>
  <c r="G12" i="4"/>
  <c r="C11" i="4"/>
  <c r="G11" i="4"/>
  <c r="C10" i="4"/>
  <c r="K7" i="4"/>
  <c r="G9" i="4"/>
  <c r="C9" i="4"/>
  <c r="G8" i="4"/>
  <c r="C8" i="4"/>
  <c r="K5" i="4"/>
  <c r="G7" i="4"/>
  <c r="C7" i="4"/>
  <c r="G6" i="4"/>
  <c r="C6" i="4"/>
  <c r="G5" i="4"/>
  <c r="C5" i="4"/>
  <c r="C42" i="3" l="1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K22" i="3"/>
  <c r="C22" i="3"/>
  <c r="K21" i="3"/>
  <c r="C21" i="3"/>
  <c r="K20" i="3"/>
  <c r="C20" i="3"/>
  <c r="K19" i="3"/>
  <c r="C19" i="3"/>
  <c r="K18" i="3"/>
  <c r="C18" i="3"/>
  <c r="K17" i="3"/>
  <c r="G17" i="3"/>
  <c r="C17" i="3"/>
  <c r="K16" i="3"/>
  <c r="G16" i="3"/>
  <c r="C16" i="3"/>
  <c r="K15" i="3"/>
  <c r="G15" i="3"/>
  <c r="C15" i="3"/>
  <c r="K14" i="3"/>
  <c r="G14" i="3"/>
  <c r="C14" i="3"/>
  <c r="K13" i="3"/>
  <c r="G13" i="3"/>
  <c r="C13" i="3"/>
  <c r="K12" i="3"/>
  <c r="G12" i="3"/>
  <c r="C12" i="3"/>
  <c r="K11" i="3"/>
  <c r="G11" i="3"/>
  <c r="C11" i="3"/>
  <c r="K10" i="3"/>
  <c r="G10" i="3"/>
  <c r="C10" i="3"/>
  <c r="K9" i="3"/>
  <c r="G9" i="3"/>
  <c r="C9" i="3"/>
  <c r="K8" i="3"/>
  <c r="G8" i="3"/>
  <c r="C8" i="3"/>
  <c r="K7" i="3"/>
  <c r="G7" i="3"/>
  <c r="C7" i="3"/>
  <c r="K6" i="3"/>
  <c r="G6" i="3"/>
  <c r="C6" i="3"/>
  <c r="K5" i="3"/>
  <c r="G5" i="3"/>
  <c r="C5" i="3"/>
</calcChain>
</file>

<file path=xl/sharedStrings.xml><?xml version="1.0" encoding="utf-8"?>
<sst xmlns="http://schemas.openxmlformats.org/spreadsheetml/2006/main" count="274" uniqueCount="234">
  <si>
    <t>Pay to the order of:</t>
  </si>
  <si>
    <t xml:space="preserve">Address: </t>
  </si>
  <si>
    <t xml:space="preserve">Date of Request: </t>
  </si>
  <si>
    <t>City, ST Zip:</t>
  </si>
  <si>
    <t xml:space="preserve">Amount Requested: </t>
  </si>
  <si>
    <t>Amount</t>
  </si>
  <si>
    <t>TOTAL</t>
  </si>
  <si>
    <t>Additional Payment Explanation:</t>
  </si>
  <si>
    <t>Special Instructions:</t>
  </si>
  <si>
    <t>Corban Accounting Code Reference</t>
  </si>
  <si>
    <t>General Ledger Expense Codes</t>
  </si>
  <si>
    <t>Code</t>
  </si>
  <si>
    <t>Description</t>
  </si>
  <si>
    <t>General Athletics Fundraising</t>
  </si>
  <si>
    <t>Recruitment</t>
  </si>
  <si>
    <t>Memberships, Professional Dues</t>
  </si>
  <si>
    <t>Office Supplies</t>
  </si>
  <si>
    <t>Warrior Athletic Association</t>
  </si>
  <si>
    <t>Womens Soccer Missions</t>
  </si>
  <si>
    <t>Computer Supplies</t>
  </si>
  <si>
    <t>Printing</t>
  </si>
  <si>
    <t>Internet</t>
  </si>
  <si>
    <t>WAA - Women's Golf</t>
  </si>
  <si>
    <t>General Supplies</t>
  </si>
  <si>
    <t>WAA - Golf Classic</t>
  </si>
  <si>
    <t>WAA - Women's Soccer</t>
  </si>
  <si>
    <t>Vehicle Repairs</t>
  </si>
  <si>
    <t>WAA - Men's Soccer</t>
  </si>
  <si>
    <t>Equipment Rent/Lease</t>
  </si>
  <si>
    <t>WAA - Vollyball</t>
  </si>
  <si>
    <t>WAA - XCountry</t>
  </si>
  <si>
    <t>WAA - Women's Basketball</t>
  </si>
  <si>
    <t>Professional Services</t>
  </si>
  <si>
    <t>WAA - Men's Basketball</t>
  </si>
  <si>
    <t>WAA - Baseball</t>
  </si>
  <si>
    <t>WAA - Softball</t>
  </si>
  <si>
    <t>Vehicles Gas and Oil</t>
  </si>
  <si>
    <t>WAA - Men's Golf</t>
  </si>
  <si>
    <t>WAA -Track</t>
  </si>
  <si>
    <t>Postage</t>
  </si>
  <si>
    <t>Media Advertising</t>
  </si>
  <si>
    <t>Publications</t>
  </si>
  <si>
    <t>Athletics</t>
  </si>
  <si>
    <t>Officials</t>
  </si>
  <si>
    <t>Fitness Center</t>
  </si>
  <si>
    <t>Women's Basketball</t>
  </si>
  <si>
    <t>Women's Volleyball</t>
  </si>
  <si>
    <t>Outside Services</t>
  </si>
  <si>
    <t>Women's Soccer</t>
  </si>
  <si>
    <t>Campus Recreation</t>
  </si>
  <si>
    <t>Women's Softball</t>
  </si>
  <si>
    <t>Men's Basketball</t>
  </si>
  <si>
    <t>Men's Soccer</t>
  </si>
  <si>
    <t>Men's Baseball</t>
  </si>
  <si>
    <t>Men's Golf</t>
  </si>
  <si>
    <t>Women's Golf</t>
  </si>
  <si>
    <t>Facilities Maintenance</t>
  </si>
  <si>
    <t>Grounds Maintenance</t>
  </si>
  <si>
    <t>Men's &amp; Women's Cross Country</t>
  </si>
  <si>
    <t xml:space="preserve">Transportation </t>
  </si>
  <si>
    <t>Meals</t>
  </si>
  <si>
    <t>Lodging</t>
  </si>
  <si>
    <t>Event Fees</t>
  </si>
  <si>
    <t>Facility Rental Expense</t>
  </si>
  <si>
    <t>Food Expense</t>
  </si>
  <si>
    <t>Uniforms and Gear</t>
  </si>
  <si>
    <t>General Insurance</t>
  </si>
  <si>
    <t>Capital Expenditures &lt; $1,000</t>
  </si>
  <si>
    <t>Capital Expenditures $1,000+</t>
  </si>
  <si>
    <t>Approver Signature</t>
  </si>
  <si>
    <t>Requester Signature</t>
  </si>
  <si>
    <t>Approval Date</t>
  </si>
  <si>
    <t>Strength &amp; Conditioning</t>
  </si>
  <si>
    <t>Student Development</t>
  </si>
  <si>
    <t>Staff Development</t>
  </si>
  <si>
    <t>Athletic Complex-Capital Campaign</t>
  </si>
  <si>
    <t>Post Season Travel</t>
  </si>
  <si>
    <t>Gifts, Premiums and Awards - Staff</t>
  </si>
  <si>
    <t>Gifts, Premiums and Awards - Other</t>
  </si>
  <si>
    <t>Training</t>
  </si>
  <si>
    <t>Furniture &lt; $1,000</t>
  </si>
  <si>
    <t>Equipment &lt; $1,000</t>
  </si>
  <si>
    <t>Training (this is Brandy's GL code)</t>
  </si>
  <si>
    <t>Pre-board Meals</t>
  </si>
  <si>
    <t>Sports Plex Maintenance</t>
  </si>
  <si>
    <t>Cost Center/Department Codes</t>
  </si>
  <si>
    <t>Restriction/Purpose Codes</t>
  </si>
  <si>
    <t>President's Office</t>
  </si>
  <si>
    <t>Human Resources</t>
  </si>
  <si>
    <t>Accounting Services</t>
  </si>
  <si>
    <t>Sports Medicine</t>
  </si>
  <si>
    <t>Student Accounts</t>
  </si>
  <si>
    <t>International Travel</t>
  </si>
  <si>
    <t>Literary Arts Council</t>
  </si>
  <si>
    <t>Marketing/Communications</t>
  </si>
  <si>
    <t>Theatre Arts</t>
  </si>
  <si>
    <t>Graduate Admissions</t>
  </si>
  <si>
    <t>Accreditation</t>
  </si>
  <si>
    <t>Field Experience Charges</t>
  </si>
  <si>
    <t>Campus Safety-Security</t>
  </si>
  <si>
    <t>Student Life</t>
  </si>
  <si>
    <t>Residence Halls</t>
  </si>
  <si>
    <t>Facilities / Events</t>
  </si>
  <si>
    <t>Criminal Justice Program</t>
  </si>
  <si>
    <t>Spiritual Formation</t>
  </si>
  <si>
    <t>Student Support</t>
  </si>
  <si>
    <t>Student Advancement</t>
  </si>
  <si>
    <t>Licenses/Permits</t>
  </si>
  <si>
    <t>Library</t>
  </si>
  <si>
    <t>Student Activities</t>
  </si>
  <si>
    <t>Text Books</t>
  </si>
  <si>
    <t>Commuters</t>
  </si>
  <si>
    <t>Provost Office</t>
  </si>
  <si>
    <t>Registrar</t>
  </si>
  <si>
    <t>Faculty Support</t>
  </si>
  <si>
    <t>Information Systems</t>
  </si>
  <si>
    <t>Ministry</t>
  </si>
  <si>
    <t>Graduate School of Ministry</t>
  </si>
  <si>
    <t>Education</t>
  </si>
  <si>
    <t>Masters of Education</t>
  </si>
  <si>
    <t>Farrar Hall/Aagard Hall</t>
  </si>
  <si>
    <t>Masters of Business</t>
  </si>
  <si>
    <t>Townhouses</t>
  </si>
  <si>
    <t>Music</t>
  </si>
  <si>
    <t>Student Programs</t>
  </si>
  <si>
    <t>Ag Program</t>
  </si>
  <si>
    <t>Balyo Hall/Davidson Hall</t>
  </si>
  <si>
    <t>Prewitt Hall/Van Gilder Hall</t>
  </si>
  <si>
    <t>Natural Science/Math</t>
  </si>
  <si>
    <t>Counseling</t>
  </si>
  <si>
    <t>Psi Chi</t>
  </si>
  <si>
    <t>Behavioral Science</t>
  </si>
  <si>
    <t>Business</t>
  </si>
  <si>
    <t>Theatre Camp</t>
  </si>
  <si>
    <t>Missions Mobilization</t>
  </si>
  <si>
    <t>Gifts, Premiums, Awards - Staff</t>
  </si>
  <si>
    <t>Gifts, Premiums, Awards - Other</t>
  </si>
  <si>
    <t>Instructional Materials &amp; Supplies</t>
  </si>
  <si>
    <t>Intramurals</t>
  </si>
  <si>
    <t>Theatre</t>
  </si>
  <si>
    <t>Corban Experience</t>
  </si>
  <si>
    <t>Warrior Welcome</t>
  </si>
  <si>
    <t>Meals &amp; Food Expense</t>
  </si>
  <si>
    <t>Furniture</t>
  </si>
  <si>
    <t>Tools &amp; Equipment</t>
  </si>
  <si>
    <t>Professional &amp; Outside Services</t>
  </si>
  <si>
    <t>Faculty Development</t>
  </si>
  <si>
    <t>Doctor of Ministry</t>
  </si>
  <si>
    <t>Band Festival</t>
  </si>
  <si>
    <t>First Aid Lab Fees</t>
  </si>
  <si>
    <t>PE Class Lab Fees</t>
  </si>
  <si>
    <t>SGA Administration</t>
  </si>
  <si>
    <t>Beach Volleyball</t>
  </si>
  <si>
    <t>Music Dept New Instruments</t>
  </si>
  <si>
    <t>OSCI Extension</t>
  </si>
  <si>
    <t>Event &amp; Registration Fees</t>
  </si>
  <si>
    <t>Staff Benefits</t>
  </si>
  <si>
    <t>Institutional Expense</t>
  </si>
  <si>
    <t>Software Licenses</t>
  </si>
  <si>
    <t>Administrative Software</t>
  </si>
  <si>
    <t>Service Agreements</t>
  </si>
  <si>
    <t>Student Leadership &amp; Activities</t>
  </si>
  <si>
    <t>Vehicle/Equip Repairs &amp; Supplies</t>
  </si>
  <si>
    <t>Facility Rental - External</t>
  </si>
  <si>
    <t>Facility Rental - Internal</t>
  </si>
  <si>
    <t>Agriculture Prog - Capital Campaign</t>
  </si>
  <si>
    <t>Men's &amp; Women's Track</t>
  </si>
  <si>
    <t>Pre-Board Meals (Athl ONLY)</t>
  </si>
  <si>
    <t>Men's Wrestling</t>
  </si>
  <si>
    <t>Production Supplies (Theatre ONLY)</t>
  </si>
  <si>
    <t>Post Season Travel (Athletics ONLY)</t>
  </si>
  <si>
    <t>Science Class Lab Fees</t>
  </si>
  <si>
    <t>Ed Tech Update Fees</t>
  </si>
  <si>
    <t>Capital Expenditures $5,000 +</t>
  </si>
  <si>
    <t>Orchestra Funds</t>
  </si>
  <si>
    <t>HSB- Student Assoc</t>
  </si>
  <si>
    <t>Ministry Student Association</t>
  </si>
  <si>
    <t>Music Education Association</t>
  </si>
  <si>
    <t>Corban Scholarship Luncheon</t>
  </si>
  <si>
    <t>Alumni/Parent Events</t>
  </si>
  <si>
    <t>Tech Services</t>
  </si>
  <si>
    <t>Computer Equipment</t>
  </si>
  <si>
    <t>Undergraduate Admissions</t>
  </si>
  <si>
    <t>World Outreach Week</t>
  </si>
  <si>
    <t>Student Education Assoc</t>
  </si>
  <si>
    <t>Digital/Social Media</t>
  </si>
  <si>
    <t>Other Advertising</t>
  </si>
  <si>
    <t>Non Capitalized Contruction</t>
  </si>
  <si>
    <t>v. 8-04-20</t>
  </si>
  <si>
    <t>Advancement</t>
  </si>
  <si>
    <t>Humanities</t>
  </si>
  <si>
    <t>Nursing Program</t>
  </si>
  <si>
    <t>Center for Nontraditional Learning</t>
  </si>
  <si>
    <t>UPH Indonesia CGE</t>
  </si>
  <si>
    <t>IBLT Israel CGE</t>
  </si>
  <si>
    <t>Career Services</t>
  </si>
  <si>
    <t>Math Class Fees</t>
  </si>
  <si>
    <t>Ed Pract Fees</t>
  </si>
  <si>
    <t>Kairos Program</t>
  </si>
  <si>
    <t>Kids Sciences Program</t>
  </si>
  <si>
    <t>Media Arts Program</t>
  </si>
  <si>
    <t>Advancement Campaigns</t>
  </si>
  <si>
    <t>Men &amp; Women's Golf</t>
  </si>
  <si>
    <t>Corban Global Partnerships</t>
  </si>
  <si>
    <t>Title IX</t>
  </si>
  <si>
    <t>Financial Aid</t>
  </si>
  <si>
    <t>Undergrade Program</t>
  </si>
  <si>
    <t>Corban Aid</t>
  </si>
  <si>
    <t>Private Aid</t>
  </si>
  <si>
    <t>Federal Aid</t>
  </si>
  <si>
    <t>Counseling &amp; Health Services</t>
  </si>
  <si>
    <t>Global Missions Trips</t>
  </si>
  <si>
    <t>External Scholarships</t>
  </si>
  <si>
    <t>HSB Career Course Fee</t>
  </si>
  <si>
    <t>Medical Missions Trip</t>
  </si>
  <si>
    <t>Africa Training Partnership</t>
  </si>
  <si>
    <t>Commencement</t>
  </si>
  <si>
    <t>Hope Scholarship Fund</t>
  </si>
  <si>
    <t>Murdock Vision &amp; Call</t>
  </si>
  <si>
    <t>Academics</t>
  </si>
  <si>
    <t>AV/Photography</t>
  </si>
  <si>
    <t>Medical/ Lap Equipment &amp; Supplies</t>
  </si>
  <si>
    <t>Lease</t>
  </si>
  <si>
    <t>Equipment Repair</t>
  </si>
  <si>
    <t>Subscriptions &amp; Fees</t>
  </si>
  <si>
    <t>Corban Mileage Reimbursement</t>
  </si>
  <si>
    <t>Reason for Travel</t>
  </si>
  <si>
    <t>From</t>
  </si>
  <si>
    <t>To</t>
  </si>
  <si>
    <t>Miles Traveled</t>
  </si>
  <si>
    <t xml:space="preserve">GL Account - Cost Center:    </t>
  </si>
  <si>
    <t>Start Date</t>
  </si>
  <si>
    <t>End Date</t>
  </si>
  <si>
    <t>vs. 03.11.26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</si>
</sst>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color indexed="9"/>
      <name val="Tahoma"/>
      <family val="2"/>
    </font>
    <font>
      <b/>
      <sz val="8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2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i/>
      <sz val="8"/>
      <name val="Tahoma"/>
      <family val="2"/>
    </font>
    <font>
      <b/>
      <sz val="10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E66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93">
    <xf numFmtId="0" fontId="0" fillId="0" borderId="0" xfId="0"/>
    <xf numFmtId="0" fontId="6" fillId="0" borderId="1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4" fontId="7" fillId="3" borderId="2" xfId="0" applyNumberFormat="1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14" fontId="4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left" vertical="center"/>
    </xf>
    <xf numFmtId="0" fontId="7" fillId="0" borderId="0" xfId="0" applyFont="1"/>
    <xf numFmtId="14" fontId="12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4" fillId="0" borderId="11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6" fillId="0" borderId="2" xfId="0" applyFont="1" applyBorder="1"/>
    <xf numFmtId="14" fontId="6" fillId="0" borderId="2" xfId="0" applyNumberFormat="1" applyFont="1" applyBorder="1" applyProtection="1">
      <protection locked="0"/>
    </xf>
    <xf numFmtId="0" fontId="10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44" fontId="7" fillId="4" borderId="16" xfId="0" applyNumberFormat="1" applyFont="1" applyFill="1" applyBorder="1" applyAlignment="1">
      <alignment horizontal="right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left" vertical="center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21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8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3" fillId="5" borderId="2" xfId="0" applyFont="1" applyFill="1" applyBorder="1" applyAlignment="1">
      <alignment horizontal="center"/>
    </xf>
    <xf numFmtId="14" fontId="6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6" fillId="0" borderId="2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44" fontId="7" fillId="0" borderId="0" xfId="0" applyNumberFormat="1" applyFont="1" applyAlignment="1">
      <alignment horizontal="right"/>
    </xf>
    <xf numFmtId="0" fontId="19" fillId="0" borderId="25" xfId="0" applyFont="1" applyBorder="1"/>
    <xf numFmtId="0" fontId="19" fillId="0" borderId="16" xfId="0" applyFont="1" applyBorder="1"/>
    <xf numFmtId="0" fontId="4" fillId="0" borderId="6" xfId="1" applyFont="1" applyBorder="1" applyAlignment="1" applyProtection="1">
      <alignment horizontal="center" vertical="center" wrapText="1"/>
      <protection hidden="1"/>
    </xf>
    <xf numFmtId="14" fontId="7" fillId="0" borderId="8" xfId="0" applyNumberFormat="1" applyFont="1" applyBorder="1"/>
    <xf numFmtId="14" fontId="7" fillId="0" borderId="9" xfId="0" applyNumberFormat="1" applyFont="1" applyBorder="1"/>
    <xf numFmtId="44" fontId="9" fillId="0" borderId="6" xfId="0" applyNumberFormat="1" applyFont="1" applyBorder="1" applyAlignment="1">
      <alignment horizontal="left" vertical="center" wrapText="1"/>
    </xf>
    <xf numFmtId="44" fontId="9" fillId="0" borderId="5" xfId="0" applyNumberFormat="1" applyFont="1" applyBorder="1" applyAlignment="1">
      <alignment horizontal="left" vertical="center" wrapText="1"/>
    </xf>
    <xf numFmtId="44" fontId="7" fillId="4" borderId="9" xfId="0" applyNumberFormat="1" applyFont="1" applyFill="1" applyBorder="1" applyAlignment="1">
      <alignment horizontal="center"/>
    </xf>
    <xf numFmtId="44" fontId="7" fillId="4" borderId="10" xfId="0" applyNumberFormat="1" applyFont="1" applyFill="1" applyBorder="1" applyAlignment="1">
      <alignment horizontal="center"/>
    </xf>
    <xf numFmtId="0" fontId="4" fillId="4" borderId="6" xfId="1" applyFont="1" applyFill="1" applyBorder="1" applyAlignment="1" applyProtection="1">
      <alignment horizontal="center" vertical="center" wrapText="1"/>
      <protection hidden="1"/>
    </xf>
    <xf numFmtId="0" fontId="4" fillId="4" borderId="5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24" xfId="0" applyFont="1" applyBorder="1" applyAlignment="1">
      <alignment horizontal="right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29</xdr:row>
          <xdr:rowOff>66675</xdr:rowOff>
        </xdr:from>
        <xdr:to>
          <xdr:col>2</xdr:col>
          <xdr:colOff>342900</xdr:colOff>
          <xdr:row>30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check with provided attachments*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767294</xdr:colOff>
      <xdr:row>23</xdr:row>
      <xdr:rowOff>3967</xdr:rowOff>
    </xdr:from>
    <xdr:to>
      <xdr:col>8</xdr:col>
      <xdr:colOff>704850</xdr:colOff>
      <xdr:row>28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825569" y="5766592"/>
          <a:ext cx="2347381" cy="939008"/>
        </a:xfrm>
        <a:prstGeom prst="rect">
          <a:avLst/>
        </a:prstGeom>
        <a:noFill/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500">
              <a:latin typeface="Tahoma" pitchFamily="34" charset="0"/>
              <a:ea typeface="Tahoma" pitchFamily="34" charset="0"/>
              <a:cs typeface="Tahoma" pitchFamily="34" charset="0"/>
            </a:rPr>
            <a:t>Please attach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n-US" sz="1500" b="1" u="sng" baseline="0">
              <a:latin typeface="Tahoma" pitchFamily="34" charset="0"/>
              <a:ea typeface="Tahoma" pitchFamily="34" charset="0"/>
              <a:cs typeface="Tahoma" pitchFamily="34" charset="0"/>
            </a:rPr>
            <a:t>copies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of</a:t>
          </a:r>
          <a:r>
            <a:rPr lang="en-US" sz="1500">
              <a:latin typeface="Tahoma" pitchFamily="34" charset="0"/>
              <a:ea typeface="Tahoma" pitchFamily="34" charset="0"/>
              <a:cs typeface="Tahoma" pitchFamily="34" charset="0"/>
            </a:rPr>
            <a:t> your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mileage from Map Quest or Google Maps. </a:t>
          </a:r>
          <a:endParaRPr lang="en-US" sz="15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28</xdr:row>
          <xdr:rowOff>123825</xdr:rowOff>
        </xdr:from>
        <xdr:to>
          <xdr:col>2</xdr:col>
          <xdr:colOff>2238375</xdr:colOff>
          <xdr:row>29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@ front desk for pick 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28</xdr:row>
          <xdr:rowOff>123825</xdr:rowOff>
        </xdr:from>
        <xdr:to>
          <xdr:col>1</xdr:col>
          <xdr:colOff>66675</xdr:colOff>
          <xdr:row>29</xdr:row>
          <xdr:rowOff>76200</xdr:rowOff>
        </xdr:to>
        <xdr:sp macro="" textlink="">
          <xdr:nvSpPr>
            <xdr:cNvPr id="1039" name="Check Box 15" descr="Mail check only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check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83343</xdr:colOff>
      <xdr:row>1</xdr:row>
      <xdr:rowOff>71438</xdr:rowOff>
    </xdr:from>
    <xdr:to>
      <xdr:col>4</xdr:col>
      <xdr:colOff>2073770</xdr:colOff>
      <xdr:row>3</xdr:row>
      <xdr:rowOff>190499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618" y="338138"/>
          <a:ext cx="1990427" cy="5762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866775</xdr:colOff>
          <xdr:row>25</xdr:row>
          <xdr:rowOff>85725</xdr:rowOff>
        </xdr:from>
        <xdr:to>
          <xdr:col>2</xdr:col>
          <xdr:colOff>1866900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Date Required: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29</xdr:row>
          <xdr:rowOff>38100</xdr:rowOff>
        </xdr:from>
        <xdr:to>
          <xdr:col>2</xdr:col>
          <xdr:colOff>1000125</xdr:colOff>
          <xdr:row>30</xdr:row>
          <xdr:rowOff>114300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29</xdr:row>
          <xdr:rowOff>76200</xdr:rowOff>
        </xdr:from>
        <xdr:to>
          <xdr:col>3</xdr:col>
          <xdr:colOff>1390650</xdr:colOff>
          <xdr:row>30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Deposit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topLeftCell="A9" workbookViewId="0">
      <selection activeCell="J19" sqref="J19"/>
    </sheetView>
  </sheetViews>
  <sheetFormatPr defaultRowHeight="15" x14ac:dyDescent="0.25"/>
  <cols>
    <col min="1" max="1" width="13.85546875" customWidth="1"/>
    <col min="2" max="2" width="18.42578125" customWidth="1"/>
    <col min="3" max="3" width="37.42578125" customWidth="1"/>
    <col min="4" max="4" width="32.85546875" customWidth="1"/>
    <col min="5" max="5" width="33.28515625" customWidth="1"/>
    <col min="6" max="6" width="14.140625" customWidth="1"/>
    <col min="7" max="7" width="10" customWidth="1"/>
    <col min="8" max="8" width="12" customWidth="1"/>
    <col min="9" max="9" width="13" customWidth="1"/>
  </cols>
  <sheetData>
    <row r="1" spans="1:9" ht="21" thickTop="1" thickBot="1" x14ac:dyDescent="0.3">
      <c r="A1" s="78" t="s">
        <v>225</v>
      </c>
      <c r="B1" s="79"/>
      <c r="C1" s="79"/>
      <c r="D1" s="79"/>
      <c r="E1" s="80"/>
      <c r="F1" s="80"/>
      <c r="G1" s="80"/>
      <c r="H1" s="80"/>
      <c r="I1" s="81"/>
    </row>
    <row r="2" spans="1:9" ht="18" customHeight="1" thickTop="1" x14ac:dyDescent="0.25">
      <c r="A2" s="30"/>
      <c r="B2" s="31" t="s">
        <v>0</v>
      </c>
      <c r="C2" s="83"/>
      <c r="D2" s="84"/>
      <c r="E2" s="1"/>
      <c r="F2" s="2"/>
      <c r="G2" s="87" t="s">
        <v>2</v>
      </c>
      <c r="H2" s="87"/>
      <c r="I2" s="3"/>
    </row>
    <row r="3" spans="1:9" ht="18" customHeight="1" x14ac:dyDescent="0.25">
      <c r="A3" s="32"/>
      <c r="B3" s="33" t="s">
        <v>1</v>
      </c>
      <c r="C3" s="83"/>
      <c r="D3" s="84"/>
      <c r="E3" s="4"/>
      <c r="F3" s="5"/>
      <c r="G3" s="88"/>
      <c r="H3" s="88"/>
      <c r="I3" s="7"/>
    </row>
    <row r="4" spans="1:9" ht="15.75" thickBot="1" x14ac:dyDescent="0.3">
      <c r="A4" s="32"/>
      <c r="B4" s="33"/>
      <c r="C4" s="83"/>
      <c r="D4" s="84"/>
      <c r="E4" s="4"/>
      <c r="F4" s="5"/>
      <c r="G4" s="8"/>
      <c r="H4" s="5"/>
      <c r="I4" s="3"/>
    </row>
    <row r="5" spans="1:9" ht="15.75" thickBot="1" x14ac:dyDescent="0.3">
      <c r="A5" s="34"/>
      <c r="B5" s="35" t="s">
        <v>3</v>
      </c>
      <c r="C5" s="85"/>
      <c r="D5" s="86"/>
      <c r="E5" s="4"/>
      <c r="F5" s="5"/>
      <c r="G5" s="82" t="s">
        <v>4</v>
      </c>
      <c r="H5" s="82"/>
      <c r="I5" s="27"/>
    </row>
    <row r="6" spans="1:9" ht="15.75" thickBot="1" x14ac:dyDescent="0.3">
      <c r="A6" s="49"/>
      <c r="B6" s="49"/>
      <c r="C6" s="51"/>
      <c r="D6" s="51"/>
      <c r="E6" s="5"/>
      <c r="F6" s="5"/>
      <c r="G6" s="46"/>
      <c r="H6" s="46"/>
      <c r="I6" s="52"/>
    </row>
    <row r="7" spans="1:9" ht="18.75" thickBot="1" x14ac:dyDescent="0.3">
      <c r="A7" s="49"/>
      <c r="B7" s="49"/>
      <c r="C7" s="51"/>
      <c r="D7" s="51"/>
      <c r="E7" s="68" t="s">
        <v>230</v>
      </c>
      <c r="F7" s="68"/>
      <c r="G7" s="69"/>
      <c r="H7" s="54"/>
      <c r="I7" s="53"/>
    </row>
    <row r="8" spans="1:9" x14ac:dyDescent="0.25">
      <c r="A8" s="6"/>
      <c r="B8" s="6"/>
      <c r="C8" s="6"/>
      <c r="D8" s="50"/>
      <c r="E8" s="5"/>
      <c r="F8" s="5"/>
      <c r="G8" s="5"/>
      <c r="H8" s="5"/>
      <c r="I8" s="3"/>
    </row>
    <row r="9" spans="1:9" x14ac:dyDescent="0.25">
      <c r="A9" s="9" t="s">
        <v>231</v>
      </c>
      <c r="B9" s="9" t="s">
        <v>232</v>
      </c>
      <c r="C9" s="9" t="s">
        <v>226</v>
      </c>
      <c r="D9" s="10" t="s">
        <v>227</v>
      </c>
      <c r="E9" s="55" t="s">
        <v>228</v>
      </c>
      <c r="F9" s="64" t="s">
        <v>229</v>
      </c>
      <c r="G9" s="65"/>
      <c r="H9" s="62" t="s">
        <v>5</v>
      </c>
      <c r="I9" s="63"/>
    </row>
    <row r="10" spans="1:9" ht="22.5" customHeight="1" x14ac:dyDescent="0.25">
      <c r="A10" s="45"/>
      <c r="B10" s="45"/>
      <c r="C10" s="11"/>
      <c r="D10" s="11"/>
      <c r="E10" s="11"/>
      <c r="F10" s="66"/>
      <c r="G10" s="67"/>
      <c r="H10" s="58">
        <f>F10*0.725</f>
        <v>0</v>
      </c>
      <c r="I10" s="59"/>
    </row>
    <row r="11" spans="1:9" ht="22.5" customHeight="1" x14ac:dyDescent="0.25">
      <c r="A11" s="45"/>
      <c r="B11" s="45"/>
      <c r="C11" s="11"/>
      <c r="D11" s="11"/>
      <c r="E11" s="11"/>
      <c r="F11" s="66"/>
      <c r="G11" s="67"/>
      <c r="H11" s="58">
        <f t="shared" ref="H11:H21" si="0">F11*0.725</f>
        <v>0</v>
      </c>
      <c r="I11" s="59"/>
    </row>
    <row r="12" spans="1:9" ht="22.5" customHeight="1" x14ac:dyDescent="0.25">
      <c r="A12" s="45"/>
      <c r="B12" s="45"/>
      <c r="C12" s="11"/>
      <c r="D12" s="11"/>
      <c r="E12" s="11"/>
      <c r="F12" s="66"/>
      <c r="G12" s="67"/>
      <c r="H12" s="58">
        <f t="shared" si="0"/>
        <v>0</v>
      </c>
      <c r="I12" s="59"/>
    </row>
    <row r="13" spans="1:9" ht="22.5" customHeight="1" x14ac:dyDescent="0.25">
      <c r="A13" s="45"/>
      <c r="B13" s="45"/>
      <c r="C13" s="11"/>
      <c r="D13" s="11"/>
      <c r="E13" s="11"/>
      <c r="F13" s="66"/>
      <c r="G13" s="67"/>
      <c r="H13" s="58">
        <f t="shared" si="0"/>
        <v>0</v>
      </c>
      <c r="I13" s="59"/>
    </row>
    <row r="14" spans="1:9" ht="22.5" customHeight="1" x14ac:dyDescent="0.25">
      <c r="A14" s="45"/>
      <c r="B14" s="45"/>
      <c r="C14" s="11"/>
      <c r="D14" s="11"/>
      <c r="E14" s="11"/>
      <c r="F14" s="66"/>
      <c r="G14" s="67"/>
      <c r="H14" s="58">
        <f t="shared" si="0"/>
        <v>0</v>
      </c>
      <c r="I14" s="59"/>
    </row>
    <row r="15" spans="1:9" ht="22.5" customHeight="1" x14ac:dyDescent="0.25">
      <c r="A15" s="45"/>
      <c r="B15" s="45"/>
      <c r="C15" s="11"/>
      <c r="D15" s="11"/>
      <c r="E15" s="11"/>
      <c r="F15" s="66"/>
      <c r="G15" s="67"/>
      <c r="H15" s="58">
        <f t="shared" si="0"/>
        <v>0</v>
      </c>
      <c r="I15" s="59"/>
    </row>
    <row r="16" spans="1:9" ht="22.5" customHeight="1" x14ac:dyDescent="0.25">
      <c r="A16" s="45"/>
      <c r="B16" s="45"/>
      <c r="C16" s="11"/>
      <c r="D16" s="11"/>
      <c r="E16" s="11"/>
      <c r="F16" s="66"/>
      <c r="G16" s="67"/>
      <c r="H16" s="58">
        <f t="shared" si="0"/>
        <v>0</v>
      </c>
      <c r="I16" s="59"/>
    </row>
    <row r="17" spans="1:9" ht="22.5" customHeight="1" x14ac:dyDescent="0.25">
      <c r="A17" s="11"/>
      <c r="B17" s="11"/>
      <c r="C17" s="11"/>
      <c r="D17" s="11"/>
      <c r="E17" s="11"/>
      <c r="F17" s="66"/>
      <c r="G17" s="67"/>
      <c r="H17" s="58">
        <f t="shared" si="0"/>
        <v>0</v>
      </c>
      <c r="I17" s="59"/>
    </row>
    <row r="18" spans="1:9" ht="22.5" customHeight="1" x14ac:dyDescent="0.25">
      <c r="A18" s="11"/>
      <c r="B18" s="11"/>
      <c r="C18" s="11"/>
      <c r="D18" s="11"/>
      <c r="E18" s="11"/>
      <c r="F18" s="66"/>
      <c r="G18" s="67"/>
      <c r="H18" s="58">
        <f t="shared" si="0"/>
        <v>0</v>
      </c>
      <c r="I18" s="59"/>
    </row>
    <row r="19" spans="1:9" ht="22.5" customHeight="1" x14ac:dyDescent="0.25">
      <c r="A19" s="11"/>
      <c r="B19" s="11"/>
      <c r="C19" s="11"/>
      <c r="D19" s="11"/>
      <c r="E19" s="11"/>
      <c r="F19" s="66"/>
      <c r="G19" s="67"/>
      <c r="H19" s="58">
        <f t="shared" si="0"/>
        <v>0</v>
      </c>
      <c r="I19" s="59"/>
    </row>
    <row r="20" spans="1:9" ht="22.5" customHeight="1" x14ac:dyDescent="0.25">
      <c r="A20" s="11"/>
      <c r="B20" s="11"/>
      <c r="C20" s="11"/>
      <c r="D20" s="11"/>
      <c r="E20" s="11"/>
      <c r="F20" s="66"/>
      <c r="G20" s="67"/>
      <c r="H20" s="58">
        <f t="shared" si="0"/>
        <v>0</v>
      </c>
      <c r="I20" s="59"/>
    </row>
    <row r="21" spans="1:9" ht="22.5" customHeight="1" thickBot="1" x14ac:dyDescent="0.3">
      <c r="A21" s="12"/>
      <c r="B21" s="12"/>
      <c r="C21" s="12"/>
      <c r="D21" s="12"/>
      <c r="E21" s="11"/>
      <c r="F21" s="66"/>
      <c r="G21" s="67"/>
      <c r="H21" s="58">
        <f t="shared" si="0"/>
        <v>0</v>
      </c>
      <c r="I21" s="59"/>
    </row>
    <row r="22" spans="1:9" ht="15.75" thickBot="1" x14ac:dyDescent="0.3">
      <c r="A22" s="56" t="s">
        <v>6</v>
      </c>
      <c r="B22" s="57"/>
      <c r="C22" s="57"/>
      <c r="D22" s="57"/>
      <c r="E22" s="57"/>
      <c r="F22" s="57"/>
      <c r="G22" s="57"/>
      <c r="H22" s="60">
        <f>SUM(G10:H21)</f>
        <v>0</v>
      </c>
      <c r="I22" s="61"/>
    </row>
    <row r="23" spans="1:9" x14ac:dyDescent="0.25">
      <c r="A23" s="13" t="s">
        <v>7</v>
      </c>
      <c r="B23" s="14"/>
      <c r="C23" s="14"/>
      <c r="D23" s="13"/>
      <c r="E23" s="15"/>
      <c r="F23" s="16"/>
      <c r="G23" s="17"/>
      <c r="H23" s="18"/>
    </row>
    <row r="24" spans="1:9" x14ac:dyDescent="0.25">
      <c r="A24" s="70"/>
      <c r="B24" s="71"/>
      <c r="C24" s="71"/>
      <c r="D24" s="71"/>
      <c r="E24" s="72"/>
      <c r="F24" s="19"/>
      <c r="G24" s="19"/>
      <c r="H24" s="19"/>
    </row>
    <row r="25" spans="1:9" ht="27" customHeight="1" x14ac:dyDescent="0.25">
      <c r="A25" s="73"/>
      <c r="B25" s="74"/>
      <c r="C25" s="74"/>
      <c r="D25" s="74"/>
      <c r="E25" s="75"/>
      <c r="F25" s="19"/>
      <c r="G25" s="19"/>
      <c r="H25" s="19"/>
    </row>
    <row r="26" spans="1:9" x14ac:dyDescent="0.25">
      <c r="A26" s="3"/>
      <c r="B26" s="3"/>
      <c r="C26" s="3"/>
      <c r="D26" s="3"/>
      <c r="E26" s="3"/>
      <c r="F26" s="19"/>
      <c r="G26" s="19"/>
      <c r="H26" s="19"/>
    </row>
    <row r="27" spans="1:9" x14ac:dyDescent="0.25">
      <c r="A27" s="13" t="s">
        <v>8</v>
      </c>
      <c r="B27" s="3"/>
      <c r="C27" s="3"/>
      <c r="D27" s="21"/>
      <c r="E27" s="3"/>
      <c r="F27" s="19"/>
      <c r="G27" s="19"/>
      <c r="H27" s="19"/>
    </row>
    <row r="28" spans="1:9" ht="2.25" customHeight="1" x14ac:dyDescent="0.25">
      <c r="A28" s="3"/>
      <c r="B28" s="3"/>
      <c r="C28" s="3"/>
      <c r="D28" s="22"/>
      <c r="E28" s="3"/>
      <c r="F28" s="19"/>
      <c r="G28" s="19"/>
      <c r="H28" s="19"/>
    </row>
    <row r="29" spans="1:9" ht="21" customHeight="1" x14ac:dyDescent="0.25">
      <c r="A29" s="3"/>
      <c r="B29" s="3"/>
      <c r="C29" s="3"/>
      <c r="D29" s="3"/>
      <c r="E29" s="3"/>
      <c r="F29" s="19"/>
      <c r="G29" s="19"/>
      <c r="H29" s="19"/>
    </row>
    <row r="30" spans="1:9" ht="18.75" customHeight="1" x14ac:dyDescent="0.25">
      <c r="A30" s="3"/>
      <c r="B30" s="20"/>
      <c r="C30" s="20"/>
      <c r="D30" s="21"/>
      <c r="E30" s="3"/>
      <c r="F30" s="19"/>
      <c r="G30" s="19"/>
      <c r="H30" s="19"/>
    </row>
    <row r="31" spans="1:9" x14ac:dyDescent="0.25">
      <c r="A31" s="3"/>
      <c r="B31" s="3"/>
      <c r="C31" s="3"/>
      <c r="D31" s="48"/>
      <c r="E31" s="3"/>
      <c r="F31" s="19"/>
      <c r="G31" s="19"/>
      <c r="H31" s="19"/>
    </row>
    <row r="32" spans="1:9" x14ac:dyDescent="0.25">
      <c r="A32" s="3"/>
      <c r="D32" s="3"/>
      <c r="E32" s="3"/>
      <c r="F32" s="19"/>
      <c r="G32" s="19"/>
      <c r="H32" s="19"/>
    </row>
    <row r="33" spans="1:8" x14ac:dyDescent="0.25">
      <c r="A33" s="28"/>
      <c r="B33" s="47"/>
      <c r="C33" s="47"/>
      <c r="D33" s="76"/>
      <c r="E33" s="76"/>
      <c r="F33" s="76"/>
      <c r="G33" s="3"/>
      <c r="H33" s="23"/>
    </row>
    <row r="34" spans="1:8" s="26" customFormat="1" x14ac:dyDescent="0.25">
      <c r="A34" s="82" t="s">
        <v>70</v>
      </c>
      <c r="B34" s="82"/>
      <c r="C34" s="46"/>
      <c r="D34" s="77" t="s">
        <v>69</v>
      </c>
      <c r="E34" s="77"/>
      <c r="F34" s="77"/>
      <c r="G34" s="15"/>
      <c r="H34" s="46" t="s">
        <v>71</v>
      </c>
    </row>
    <row r="35" spans="1:8" x14ac:dyDescent="0.25">
      <c r="A35" s="24" t="s">
        <v>233</v>
      </c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</sheetData>
  <mergeCells count="39">
    <mergeCell ref="D33:F33"/>
    <mergeCell ref="D34:F34"/>
    <mergeCell ref="A1:I1"/>
    <mergeCell ref="A34:B34"/>
    <mergeCell ref="C2:D2"/>
    <mergeCell ref="C3:D3"/>
    <mergeCell ref="C4:D4"/>
    <mergeCell ref="C5:D5"/>
    <mergeCell ref="G2:H3"/>
    <mergeCell ref="G5:H5"/>
    <mergeCell ref="F19:G19"/>
    <mergeCell ref="F20:G20"/>
    <mergeCell ref="F21:G21"/>
    <mergeCell ref="E7:G7"/>
    <mergeCell ref="A24:E25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H9:I9"/>
    <mergeCell ref="H10:I10"/>
    <mergeCell ref="H11:I11"/>
    <mergeCell ref="H12:I12"/>
    <mergeCell ref="H13:I13"/>
    <mergeCell ref="H19:I19"/>
    <mergeCell ref="H20:I20"/>
    <mergeCell ref="H21:I21"/>
    <mergeCell ref="H22:I22"/>
    <mergeCell ref="H14:I14"/>
    <mergeCell ref="H15:I15"/>
    <mergeCell ref="H16:I16"/>
    <mergeCell ref="H17:I17"/>
    <mergeCell ref="H18:I18"/>
  </mergeCells>
  <conditionalFormatting sqref="A10:F21 H10:H21">
    <cfRule type="expression" dxfId="0" priority="1" stopIfTrue="1">
      <formula>MOD(ROW(),2)=1</formula>
    </cfRule>
  </conditionalFormatting>
  <dataValidations count="4">
    <dataValidation allowBlank="1" showInputMessage="1" showErrorMessage="1" error="cannot be blank" prompt="Enter Vendor (required)" sqref="C2:C7" xr:uid="{00000000-0002-0000-0000-000000000000}"/>
    <dataValidation allowBlank="1" error="Grant # required" prompt="Please select the grant funding source from the drop down list" sqref="F10:F21 H10:H21" xr:uid="{00000000-0002-0000-0000-000001000000}"/>
    <dataValidation type="date" operator="greaterThan" showInputMessage="1" showErrorMessage="1" prompt="Please enter date of invoice" sqref="I3" xr:uid="{00000000-0002-0000-0000-000002000000}">
      <formula1>41820</formula1>
    </dataValidation>
    <dataValidation type="textLength" operator="notEqual" showInputMessage="1" showErrorMessage="1" prompt="Please enter your name" sqref="E2:F2" xr:uid="{00000000-0002-0000-0000-000003000000}">
      <formula1>0</formula1>
    </dataValidation>
  </dataValidations>
  <pageMargins left="0.25" right="0.25" top="0.25" bottom="0.15" header="0.3" footer="0.3"/>
  <pageSetup scale="9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29</xdr:row>
                    <xdr:rowOff>66675</xdr:rowOff>
                  </from>
                  <to>
                    <xdr:col>2</xdr:col>
                    <xdr:colOff>342900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</xdr:col>
                    <xdr:colOff>1743075</xdr:colOff>
                    <xdr:row>28</xdr:row>
                    <xdr:rowOff>123825</xdr:rowOff>
                  </from>
                  <to>
                    <xdr:col>2</xdr:col>
                    <xdr:colOff>2238375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 altText="Mail check only">
                <anchor moveWithCells="1">
                  <from>
                    <xdr:col>0</xdr:col>
                    <xdr:colOff>152400</xdr:colOff>
                    <xdr:row>28</xdr:row>
                    <xdr:rowOff>123825</xdr:rowOff>
                  </from>
                  <to>
                    <xdr:col>1</xdr:col>
                    <xdr:colOff>66675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866775</xdr:colOff>
                    <xdr:row>25</xdr:row>
                    <xdr:rowOff>85725</xdr:rowOff>
                  </from>
                  <to>
                    <xdr:col>2</xdr:col>
                    <xdr:colOff>1866900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</xdr:col>
                    <xdr:colOff>1743075</xdr:colOff>
                    <xdr:row>29</xdr:row>
                    <xdr:rowOff>38100</xdr:rowOff>
                  </from>
                  <to>
                    <xdr:col>2</xdr:col>
                    <xdr:colOff>1000125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3</xdr:col>
                    <xdr:colOff>590550</xdr:colOff>
                    <xdr:row>29</xdr:row>
                    <xdr:rowOff>76200</xdr:rowOff>
                  </from>
                  <to>
                    <xdr:col>3</xdr:col>
                    <xdr:colOff>1390650</xdr:colOff>
                    <xdr:row>30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8442FE2B-599F-4F50-8A6F-F811B80EF3EA}">
          <x14:formula1>
            <xm:f>'Reference Codes'!$C$5:$C$49</xm:f>
          </x14:formula1>
          <xm:sqref>H7</xm:sqref>
        </x14:dataValidation>
        <x14:dataValidation type="list" allowBlank="1" showInputMessage="1" showErrorMessage="1" xr:uid="{0A2DCBB4-927E-4EC7-987C-6385C66A36E7}">
          <x14:formula1>
            <xm:f>'Reference Codes'!$G$5:$G$74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1"/>
  <sheetViews>
    <sheetView topLeftCell="A40" workbookViewId="0">
      <selection activeCell="C58" sqref="C58"/>
    </sheetView>
  </sheetViews>
  <sheetFormatPr defaultRowHeight="15" x14ac:dyDescent="0.25"/>
  <cols>
    <col min="1" max="1" width="10" customWidth="1"/>
    <col min="2" max="2" width="33.85546875" customWidth="1"/>
    <col min="3" max="3" width="30.42578125" customWidth="1"/>
    <col min="4" max="4" width="2.7109375" customWidth="1"/>
    <col min="5" max="5" width="5.7109375" customWidth="1"/>
    <col min="6" max="6" width="39.85546875" customWidth="1"/>
    <col min="7" max="7" width="28.85546875" customWidth="1"/>
    <col min="8" max="8" width="2.28515625" customWidth="1"/>
    <col min="9" max="9" width="5.7109375" customWidth="1"/>
    <col min="10" max="10" width="34" customWidth="1"/>
    <col min="11" max="11" width="28.85546875" customWidth="1"/>
    <col min="12" max="12" width="9.140625" customWidth="1"/>
  </cols>
  <sheetData>
    <row r="1" spans="1:11" ht="15.75" x14ac:dyDescent="0.25">
      <c r="A1" s="90" t="s">
        <v>9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x14ac:dyDescent="0.25">
      <c r="A2" s="37"/>
      <c r="C2" s="36"/>
      <c r="E2" s="37"/>
      <c r="G2" s="36"/>
      <c r="I2" s="37"/>
    </row>
    <row r="3" spans="1:11" x14ac:dyDescent="0.25">
      <c r="A3" s="89" t="s">
        <v>10</v>
      </c>
      <c r="B3" s="89"/>
      <c r="C3" s="36"/>
      <c r="E3" s="89" t="s">
        <v>85</v>
      </c>
      <c r="F3" s="89"/>
      <c r="G3" s="36"/>
      <c r="I3" s="89" t="s">
        <v>86</v>
      </c>
      <c r="J3" s="89"/>
    </row>
    <row r="4" spans="1:11" x14ac:dyDescent="0.25">
      <c r="A4" s="44" t="s">
        <v>11</v>
      </c>
      <c r="B4" s="44" t="s">
        <v>12</v>
      </c>
      <c r="C4" s="36"/>
      <c r="E4" s="44" t="s">
        <v>11</v>
      </c>
      <c r="F4" s="44" t="s">
        <v>12</v>
      </c>
      <c r="G4" s="36"/>
      <c r="I4" s="44" t="s">
        <v>11</v>
      </c>
      <c r="J4" s="44" t="s">
        <v>12</v>
      </c>
    </row>
    <row r="5" spans="1:11" s="25" customFormat="1" x14ac:dyDescent="0.25">
      <c r="A5" s="39">
        <v>5033</v>
      </c>
      <c r="B5" s="40" t="s">
        <v>73</v>
      </c>
      <c r="C5" s="41" t="str">
        <f t="shared" ref="C5:C15" si="0">A5&amp;"-"&amp;B5</f>
        <v>5033-Student Development</v>
      </c>
      <c r="E5" s="39">
        <v>100</v>
      </c>
      <c r="F5" s="25" t="s">
        <v>87</v>
      </c>
      <c r="G5" s="41" t="str">
        <f t="shared" ref="G5:G23" si="1">E5&amp;"-"&amp;F5</f>
        <v>100-President's Office</v>
      </c>
      <c r="I5" s="39">
        <v>203</v>
      </c>
      <c r="J5" s="25" t="s">
        <v>90</v>
      </c>
      <c r="K5" s="41" t="str">
        <f t="shared" ref="K5:K21" si="2">I5&amp;"-"&amp;J5</f>
        <v>203-Sports Medicine</v>
      </c>
    </row>
    <row r="6" spans="1:11" s="25" customFormat="1" x14ac:dyDescent="0.25">
      <c r="A6" s="39">
        <v>5035</v>
      </c>
      <c r="B6" s="40" t="s">
        <v>74</v>
      </c>
      <c r="C6" s="41" t="str">
        <f t="shared" si="0"/>
        <v>5035-Staff Development</v>
      </c>
      <c r="E6" s="39">
        <v>101</v>
      </c>
      <c r="F6" s="25" t="s">
        <v>88</v>
      </c>
      <c r="G6" s="41" t="str">
        <f t="shared" si="1"/>
        <v>101-Human Resources</v>
      </c>
      <c r="I6" s="39">
        <v>207</v>
      </c>
      <c r="J6" s="25" t="s">
        <v>212</v>
      </c>
      <c r="K6" s="41" t="str">
        <f t="shared" si="2"/>
        <v>207-External Scholarships</v>
      </c>
    </row>
    <row r="7" spans="1:11" s="25" customFormat="1" x14ac:dyDescent="0.25">
      <c r="A7" s="39">
        <v>5036</v>
      </c>
      <c r="B7" s="40" t="s">
        <v>59</v>
      </c>
      <c r="C7" s="41" t="str">
        <f t="shared" si="0"/>
        <v xml:space="preserve">5036-Transportation </v>
      </c>
      <c r="E7" s="39">
        <v>102</v>
      </c>
      <c r="F7" s="25" t="s">
        <v>89</v>
      </c>
      <c r="G7" s="41" t="str">
        <f t="shared" si="1"/>
        <v>102-Accounting Services</v>
      </c>
      <c r="I7" s="39">
        <v>208</v>
      </c>
      <c r="J7" s="25" t="s">
        <v>93</v>
      </c>
      <c r="K7" s="41" t="str">
        <f t="shared" si="2"/>
        <v>208-Literary Arts Council</v>
      </c>
    </row>
    <row r="8" spans="1:11" s="25" customFormat="1" x14ac:dyDescent="0.25">
      <c r="A8" s="39">
        <v>5037</v>
      </c>
      <c r="B8" s="40" t="s">
        <v>142</v>
      </c>
      <c r="C8" s="41" t="str">
        <f t="shared" si="0"/>
        <v>5037-Meals &amp; Food Expense</v>
      </c>
      <c r="E8" s="39">
        <v>103</v>
      </c>
      <c r="F8" s="25" t="s">
        <v>91</v>
      </c>
      <c r="G8" s="41" t="str">
        <f t="shared" si="1"/>
        <v>103-Student Accounts</v>
      </c>
      <c r="I8" s="39">
        <v>210</v>
      </c>
      <c r="J8" s="25" t="s">
        <v>95</v>
      </c>
      <c r="K8" s="41" t="str">
        <f t="shared" si="2"/>
        <v>210-Theatre Arts</v>
      </c>
    </row>
    <row r="9" spans="1:11" s="25" customFormat="1" x14ac:dyDescent="0.25">
      <c r="A9" s="39">
        <v>5038</v>
      </c>
      <c r="B9" s="40" t="s">
        <v>61</v>
      </c>
      <c r="C9" s="41" t="str">
        <f t="shared" si="0"/>
        <v>5038-Lodging</v>
      </c>
      <c r="E9" s="39">
        <v>104</v>
      </c>
      <c r="F9" s="25" t="s">
        <v>201</v>
      </c>
      <c r="G9" s="41" t="str">
        <f t="shared" si="1"/>
        <v>104-Advancement Campaigns</v>
      </c>
      <c r="I9" s="39">
        <v>283</v>
      </c>
      <c r="J9" s="25" t="s">
        <v>103</v>
      </c>
      <c r="K9" s="41" t="str">
        <f t="shared" si="2"/>
        <v>283-Criminal Justice Program</v>
      </c>
    </row>
    <row r="10" spans="1:11" s="25" customFormat="1" x14ac:dyDescent="0.25">
      <c r="A10" s="39">
        <v>5039</v>
      </c>
      <c r="B10" s="40" t="s">
        <v>14</v>
      </c>
      <c r="C10" s="41" t="str">
        <f t="shared" si="0"/>
        <v>5039-Recruitment</v>
      </c>
      <c r="E10" s="39">
        <v>109</v>
      </c>
      <c r="F10" s="25" t="s">
        <v>204</v>
      </c>
      <c r="G10" s="41" t="str">
        <f t="shared" si="1"/>
        <v>109-Title IX</v>
      </c>
      <c r="I10" s="39">
        <v>287</v>
      </c>
      <c r="J10" s="25" t="s">
        <v>165</v>
      </c>
      <c r="K10" s="41" t="str">
        <f t="shared" si="2"/>
        <v>287-Agriculture Prog - Capital Campaign</v>
      </c>
    </row>
    <row r="11" spans="1:11" s="25" customFormat="1" x14ac:dyDescent="0.25">
      <c r="A11" s="39">
        <v>5040</v>
      </c>
      <c r="B11" s="40" t="s">
        <v>15</v>
      </c>
      <c r="C11" s="41" t="str">
        <f t="shared" si="0"/>
        <v>5040-Memberships, Professional Dues</v>
      </c>
      <c r="E11" s="39">
        <v>114</v>
      </c>
      <c r="F11" s="25" t="s">
        <v>94</v>
      </c>
      <c r="G11" s="41" t="str">
        <f t="shared" si="1"/>
        <v>114-Marketing/Communications</v>
      </c>
      <c r="I11" s="39">
        <v>298</v>
      </c>
      <c r="J11" s="25" t="s">
        <v>217</v>
      </c>
      <c r="K11" s="41" t="str">
        <f t="shared" si="2"/>
        <v>298-Hope Scholarship Fund</v>
      </c>
    </row>
    <row r="12" spans="1:11" s="25" customFormat="1" x14ac:dyDescent="0.25">
      <c r="A12" s="39">
        <v>5041</v>
      </c>
      <c r="B12" s="40" t="s">
        <v>16</v>
      </c>
      <c r="C12" s="41" t="str">
        <f t="shared" si="0"/>
        <v>5041-Office Supplies</v>
      </c>
      <c r="E12" s="39">
        <v>120</v>
      </c>
      <c r="F12" s="25" t="s">
        <v>180</v>
      </c>
      <c r="G12" s="41" t="str">
        <f t="shared" si="1"/>
        <v>120-Tech Services</v>
      </c>
      <c r="I12" s="39">
        <v>422</v>
      </c>
      <c r="J12" s="25" t="s">
        <v>198</v>
      </c>
      <c r="K12" s="41" t="str">
        <f t="shared" si="2"/>
        <v>422-Kairos Program</v>
      </c>
    </row>
    <row r="13" spans="1:11" s="25" customFormat="1" x14ac:dyDescent="0.25">
      <c r="A13" s="39">
        <v>5045</v>
      </c>
      <c r="B13" s="29" t="s">
        <v>155</v>
      </c>
      <c r="C13" s="41" t="str">
        <f t="shared" si="0"/>
        <v>5045-Event &amp; Registration Fees</v>
      </c>
      <c r="E13" s="39">
        <v>122</v>
      </c>
      <c r="F13" s="25" t="s">
        <v>182</v>
      </c>
      <c r="G13" s="41" t="str">
        <f t="shared" si="1"/>
        <v>122-Undergraduate Admissions</v>
      </c>
      <c r="I13" s="39">
        <v>515</v>
      </c>
      <c r="J13" s="25" t="s">
        <v>218</v>
      </c>
      <c r="K13" s="41" t="str">
        <f t="shared" si="2"/>
        <v>515-Murdock Vision &amp; Call</v>
      </c>
    </row>
    <row r="14" spans="1:11" s="25" customFormat="1" x14ac:dyDescent="0.25">
      <c r="A14" s="39">
        <v>5046</v>
      </c>
      <c r="B14" s="29" t="s">
        <v>135</v>
      </c>
      <c r="C14" s="41" t="str">
        <f t="shared" si="0"/>
        <v>5046-Gifts, Premiums, Awards - Staff</v>
      </c>
      <c r="E14" s="39">
        <v>123</v>
      </c>
      <c r="F14" s="25" t="s">
        <v>96</v>
      </c>
      <c r="G14" s="41" t="str">
        <f t="shared" si="1"/>
        <v>123-Graduate Admissions</v>
      </c>
      <c r="I14" s="39">
        <v>540</v>
      </c>
      <c r="J14" s="25" t="s">
        <v>191</v>
      </c>
      <c r="K14" s="41" t="str">
        <f t="shared" si="2"/>
        <v>540-Nursing Program</v>
      </c>
    </row>
    <row r="15" spans="1:11" s="25" customFormat="1" x14ac:dyDescent="0.25">
      <c r="A15" s="39">
        <v>5047</v>
      </c>
      <c r="B15" s="29" t="s">
        <v>136</v>
      </c>
      <c r="C15" s="41" t="str">
        <f t="shared" si="0"/>
        <v>5047-Gifts, Premiums, Awards - Other</v>
      </c>
      <c r="E15" s="39">
        <v>124</v>
      </c>
      <c r="F15" s="25" t="s">
        <v>205</v>
      </c>
      <c r="G15" s="41" t="str">
        <f t="shared" si="1"/>
        <v>124-Financial Aid</v>
      </c>
      <c r="I15" s="42">
        <v>600</v>
      </c>
      <c r="J15" s="25" t="s">
        <v>151</v>
      </c>
      <c r="K15" s="41" t="str">
        <f t="shared" si="2"/>
        <v>600-SGA Administration</v>
      </c>
    </row>
    <row r="16" spans="1:11" s="25" customFormat="1" x14ac:dyDescent="0.25">
      <c r="A16" s="39">
        <v>5050</v>
      </c>
      <c r="B16" s="29" t="s">
        <v>220</v>
      </c>
      <c r="C16" s="41" t="str">
        <f>A16&amp;"-"&amp;B16</f>
        <v>5050-AV/Photography</v>
      </c>
      <c r="E16" s="39">
        <v>126</v>
      </c>
      <c r="F16" s="25" t="s">
        <v>156</v>
      </c>
      <c r="G16" s="41" t="str">
        <f t="shared" si="1"/>
        <v>126-Staff Benefits</v>
      </c>
      <c r="I16" s="42">
        <v>602</v>
      </c>
      <c r="J16" s="25" t="s">
        <v>109</v>
      </c>
      <c r="K16" s="41" t="str">
        <f t="shared" si="2"/>
        <v>602-Student Activities</v>
      </c>
    </row>
    <row r="17" spans="1:11" s="25" customFormat="1" x14ac:dyDescent="0.25">
      <c r="A17" s="39">
        <v>5051</v>
      </c>
      <c r="B17" s="29" t="s">
        <v>221</v>
      </c>
      <c r="C17" s="41" t="str">
        <f>A17&amp;"-"&amp;B17</f>
        <v>5051-Medical/ Lap Equipment &amp; Supplies</v>
      </c>
      <c r="E17" s="39">
        <v>127</v>
      </c>
      <c r="F17" s="25" t="s">
        <v>206</v>
      </c>
      <c r="G17" s="41" t="str">
        <f t="shared" si="1"/>
        <v>127-Undergrade Program</v>
      </c>
      <c r="I17" s="42">
        <v>610</v>
      </c>
      <c r="J17" s="25" t="s">
        <v>111</v>
      </c>
      <c r="K17" s="41" t="str">
        <f t="shared" si="2"/>
        <v>610-Commuters</v>
      </c>
    </row>
    <row r="18" spans="1:11" s="25" customFormat="1" x14ac:dyDescent="0.25">
      <c r="A18" s="39">
        <v>5052</v>
      </c>
      <c r="B18" s="29" t="s">
        <v>137</v>
      </c>
      <c r="C18" s="41" t="str">
        <f>A18&amp;"-"&amp;B18</f>
        <v>5052-Instructional Materials &amp; Supplies</v>
      </c>
      <c r="E18" s="39">
        <v>128</v>
      </c>
      <c r="F18" s="25" t="s">
        <v>157</v>
      </c>
      <c r="G18" s="41" t="str">
        <f t="shared" si="1"/>
        <v>128-Institutional Expense</v>
      </c>
      <c r="I18" s="42">
        <v>611</v>
      </c>
      <c r="J18" s="25" t="s">
        <v>199</v>
      </c>
      <c r="K18" s="41" t="str">
        <f t="shared" si="2"/>
        <v>611-Kids Sciences Program</v>
      </c>
    </row>
    <row r="19" spans="1:11" s="25" customFormat="1" x14ac:dyDescent="0.25">
      <c r="A19" s="39">
        <v>5061</v>
      </c>
      <c r="B19" s="29" t="s">
        <v>98</v>
      </c>
      <c r="C19" s="41" t="str">
        <f t="shared" ref="C19:C48" si="3">A19&amp;"-"&amp;B19</f>
        <v>5061-Field Experience Charges</v>
      </c>
      <c r="E19" s="39">
        <v>150</v>
      </c>
      <c r="F19" s="25" t="s">
        <v>189</v>
      </c>
      <c r="G19" s="41" t="str">
        <f t="shared" si="1"/>
        <v>150-Advancement</v>
      </c>
      <c r="I19" s="42">
        <v>650</v>
      </c>
      <c r="J19" s="25" t="s">
        <v>120</v>
      </c>
      <c r="K19" s="41" t="str">
        <f t="shared" si="2"/>
        <v>650-Farrar Hall/Aagard Hall</v>
      </c>
    </row>
    <row r="20" spans="1:11" s="25" customFormat="1" x14ac:dyDescent="0.25">
      <c r="A20" s="39">
        <v>5065</v>
      </c>
      <c r="B20" s="29" t="s">
        <v>181</v>
      </c>
      <c r="C20" s="41" t="str">
        <f t="shared" si="3"/>
        <v>5065-Computer Equipment</v>
      </c>
      <c r="E20" s="39">
        <v>230</v>
      </c>
      <c r="F20" s="25" t="s">
        <v>99</v>
      </c>
      <c r="G20" s="41" t="str">
        <f t="shared" si="1"/>
        <v>230-Campus Safety-Security</v>
      </c>
      <c r="I20" s="42">
        <v>651</v>
      </c>
      <c r="J20" s="25" t="s">
        <v>122</v>
      </c>
      <c r="K20" s="41" t="str">
        <f t="shared" si="2"/>
        <v>651-Townhouses</v>
      </c>
    </row>
    <row r="21" spans="1:11" s="25" customFormat="1" x14ac:dyDescent="0.25">
      <c r="A21" s="39">
        <v>5066</v>
      </c>
      <c r="B21" s="29" t="s">
        <v>19</v>
      </c>
      <c r="C21" s="41" t="str">
        <f t="shared" si="3"/>
        <v>5066-Computer Supplies</v>
      </c>
      <c r="E21" s="39">
        <v>300</v>
      </c>
      <c r="F21" s="25" t="s">
        <v>207</v>
      </c>
      <c r="G21" s="41" t="str">
        <f t="shared" si="1"/>
        <v>300-Corban Aid</v>
      </c>
      <c r="I21" s="42">
        <v>652</v>
      </c>
      <c r="J21" s="25" t="s">
        <v>124</v>
      </c>
      <c r="K21" s="41" t="str">
        <f t="shared" si="2"/>
        <v>652-Student Programs</v>
      </c>
    </row>
    <row r="22" spans="1:11" s="25" customFormat="1" x14ac:dyDescent="0.25">
      <c r="A22" s="39">
        <v>5068</v>
      </c>
      <c r="B22" s="29" t="s">
        <v>158</v>
      </c>
      <c r="C22" s="41" t="str">
        <f t="shared" si="3"/>
        <v>5068-Software Licenses</v>
      </c>
      <c r="E22" s="39">
        <v>305</v>
      </c>
      <c r="F22" s="25" t="s">
        <v>208</v>
      </c>
      <c r="G22" s="41" t="str">
        <f t="shared" si="1"/>
        <v>305-Private Aid</v>
      </c>
      <c r="I22" s="42">
        <v>653</v>
      </c>
      <c r="J22" s="25" t="s">
        <v>126</v>
      </c>
      <c r="K22" s="41" t="str">
        <f t="shared" ref="K22:K52" si="4">I22&amp;"-"&amp;J22</f>
        <v>653-Balyo Hall/Davidson Hall</v>
      </c>
    </row>
    <row r="23" spans="1:11" s="25" customFormat="1" x14ac:dyDescent="0.25">
      <c r="A23" s="39">
        <v>5069</v>
      </c>
      <c r="B23" s="29" t="s">
        <v>159</v>
      </c>
      <c r="C23" s="41" t="str">
        <f t="shared" si="3"/>
        <v>5069-Administrative Software</v>
      </c>
      <c r="E23" s="39">
        <v>310</v>
      </c>
      <c r="F23" s="25" t="s">
        <v>209</v>
      </c>
      <c r="G23" s="41" t="str">
        <f t="shared" si="1"/>
        <v>310-Federal Aid</v>
      </c>
      <c r="I23" s="42">
        <v>654</v>
      </c>
      <c r="J23" s="25" t="s">
        <v>127</v>
      </c>
      <c r="K23" s="41" t="str">
        <f t="shared" si="4"/>
        <v>654-Prewitt Hall/Van Gilder Hall</v>
      </c>
    </row>
    <row r="24" spans="1:11" s="25" customFormat="1" x14ac:dyDescent="0.25">
      <c r="A24" s="39">
        <v>5070</v>
      </c>
      <c r="B24" s="29" t="s">
        <v>160</v>
      </c>
      <c r="C24" s="41" t="str">
        <f t="shared" si="3"/>
        <v>5070-Service Agreements</v>
      </c>
      <c r="E24" s="39">
        <v>400</v>
      </c>
      <c r="F24" s="25" t="s">
        <v>100</v>
      </c>
      <c r="G24" s="41" t="str">
        <f t="shared" ref="G24:G54" si="5">E24&amp;"-"&amp;F24</f>
        <v>400-Student Life</v>
      </c>
      <c r="I24" s="42">
        <v>658</v>
      </c>
      <c r="J24" s="25" t="s">
        <v>200</v>
      </c>
      <c r="K24" s="41" t="str">
        <f t="shared" si="4"/>
        <v>658-Media Arts Program</v>
      </c>
    </row>
    <row r="25" spans="1:11" s="25" customFormat="1" x14ac:dyDescent="0.25">
      <c r="A25" s="39">
        <v>5071</v>
      </c>
      <c r="B25" s="29" t="s">
        <v>20</v>
      </c>
      <c r="C25" s="41" t="str">
        <f t="shared" si="3"/>
        <v>5071-Printing</v>
      </c>
      <c r="E25" s="39">
        <v>403</v>
      </c>
      <c r="F25" s="25" t="s">
        <v>124</v>
      </c>
      <c r="G25" s="41" t="str">
        <f t="shared" si="5"/>
        <v>403-Student Programs</v>
      </c>
      <c r="I25" s="42">
        <v>660</v>
      </c>
      <c r="J25" s="25" t="s">
        <v>149</v>
      </c>
      <c r="K25" s="41" t="str">
        <f t="shared" si="4"/>
        <v>660-First Aid Lab Fees</v>
      </c>
    </row>
    <row r="26" spans="1:11" s="25" customFormat="1" x14ac:dyDescent="0.25">
      <c r="A26" s="39">
        <v>5074</v>
      </c>
      <c r="B26" s="40" t="s">
        <v>23</v>
      </c>
      <c r="C26" s="41" t="str">
        <f t="shared" si="3"/>
        <v>5074-General Supplies</v>
      </c>
      <c r="E26" s="42">
        <v>404</v>
      </c>
      <c r="F26" s="25" t="s">
        <v>101</v>
      </c>
      <c r="G26" s="41" t="str">
        <f t="shared" si="5"/>
        <v>404-Residence Halls</v>
      </c>
      <c r="I26" s="42">
        <v>661</v>
      </c>
      <c r="J26" s="25" t="s">
        <v>150</v>
      </c>
      <c r="K26" s="41" t="str">
        <f t="shared" si="4"/>
        <v>661-PE Class Lab Fees</v>
      </c>
    </row>
    <row r="27" spans="1:11" s="25" customFormat="1" x14ac:dyDescent="0.25">
      <c r="A27" s="39">
        <v>5084</v>
      </c>
      <c r="B27" s="29" t="s">
        <v>143</v>
      </c>
      <c r="C27" s="41" t="str">
        <f t="shared" si="3"/>
        <v>5084-Furniture</v>
      </c>
      <c r="E27" s="39">
        <v>406</v>
      </c>
      <c r="F27" s="25" t="s">
        <v>161</v>
      </c>
      <c r="G27" s="41" t="str">
        <f t="shared" si="5"/>
        <v>406-Student Leadership &amp; Activities</v>
      </c>
      <c r="I27" s="42">
        <v>663</v>
      </c>
      <c r="J27" s="25" t="s">
        <v>213</v>
      </c>
      <c r="K27" s="41" t="str">
        <f t="shared" si="4"/>
        <v>663-HSB Career Course Fee</v>
      </c>
    </row>
    <row r="28" spans="1:11" s="25" customFormat="1" x14ac:dyDescent="0.25">
      <c r="A28" s="39">
        <v>5085</v>
      </c>
      <c r="B28" s="29" t="s">
        <v>144</v>
      </c>
      <c r="C28" s="41" t="str">
        <f t="shared" si="3"/>
        <v>5085-Tools &amp; Equipment</v>
      </c>
      <c r="E28" s="42">
        <v>407</v>
      </c>
      <c r="F28" s="25" t="s">
        <v>102</v>
      </c>
      <c r="G28" s="41" t="str">
        <f t="shared" si="5"/>
        <v>407-Facilities / Events</v>
      </c>
      <c r="I28" s="42">
        <v>664</v>
      </c>
      <c r="J28" s="25" t="s">
        <v>171</v>
      </c>
      <c r="K28" s="41" t="str">
        <f t="shared" si="4"/>
        <v>664-Science Class Lab Fees</v>
      </c>
    </row>
    <row r="29" spans="1:11" s="25" customFormat="1" x14ac:dyDescent="0.25">
      <c r="A29" s="39">
        <v>5087</v>
      </c>
      <c r="B29" s="29" t="s">
        <v>162</v>
      </c>
      <c r="C29" s="41" t="str">
        <f t="shared" si="3"/>
        <v>5087-Vehicle/Equip Repairs &amp; Supplies</v>
      </c>
      <c r="E29" s="42">
        <v>412</v>
      </c>
      <c r="F29" s="25" t="s">
        <v>210</v>
      </c>
      <c r="G29" s="41" t="str">
        <f t="shared" si="5"/>
        <v>412-Counseling &amp; Health Services</v>
      </c>
      <c r="I29" s="42">
        <v>665</v>
      </c>
      <c r="J29" s="25" t="s">
        <v>172</v>
      </c>
      <c r="K29" s="41" t="str">
        <f t="shared" si="4"/>
        <v>665-Ed Tech Update Fees</v>
      </c>
    </row>
    <row r="30" spans="1:11" s="25" customFormat="1" x14ac:dyDescent="0.25">
      <c r="A30" s="39">
        <v>5088</v>
      </c>
      <c r="B30" s="29" t="s">
        <v>222</v>
      </c>
      <c r="C30" s="41" t="str">
        <f t="shared" si="3"/>
        <v>5088-Lease</v>
      </c>
      <c r="E30" s="39">
        <v>414</v>
      </c>
      <c r="F30" s="25" t="s">
        <v>104</v>
      </c>
      <c r="G30" s="41" t="str">
        <f t="shared" si="5"/>
        <v>414-Spiritual Formation</v>
      </c>
      <c r="I30" s="42">
        <v>666</v>
      </c>
      <c r="J30" s="25" t="s">
        <v>196</v>
      </c>
      <c r="K30" s="41" t="str">
        <f t="shared" si="4"/>
        <v>666-Math Class Fees</v>
      </c>
    </row>
    <row r="31" spans="1:11" s="25" customFormat="1" x14ac:dyDescent="0.25">
      <c r="A31" s="39">
        <v>5090</v>
      </c>
      <c r="B31" s="29" t="s">
        <v>223</v>
      </c>
      <c r="C31" s="41" t="str">
        <f t="shared" si="3"/>
        <v>5090-Equipment Repair</v>
      </c>
      <c r="E31" s="39">
        <v>418</v>
      </c>
      <c r="F31" s="25" t="s">
        <v>195</v>
      </c>
      <c r="G31" s="41" t="str">
        <f t="shared" si="5"/>
        <v>418-Career Services</v>
      </c>
      <c r="I31" s="42">
        <v>667</v>
      </c>
      <c r="J31" s="25" t="s">
        <v>148</v>
      </c>
      <c r="K31" s="41" t="str">
        <f t="shared" si="4"/>
        <v>667-Band Festival</v>
      </c>
    </row>
    <row r="32" spans="1:11" s="25" customFormat="1" x14ac:dyDescent="0.25">
      <c r="A32" s="39">
        <v>5095</v>
      </c>
      <c r="B32" s="29" t="s">
        <v>224</v>
      </c>
      <c r="C32" s="41" t="str">
        <f t="shared" si="3"/>
        <v>5095-Subscriptions &amp; Fees</v>
      </c>
      <c r="E32" s="39">
        <v>420</v>
      </c>
      <c r="F32" s="25" t="s">
        <v>105</v>
      </c>
      <c r="G32" s="41" t="str">
        <f t="shared" si="5"/>
        <v>420-Student Support</v>
      </c>
      <c r="I32" s="42">
        <v>672</v>
      </c>
      <c r="J32" s="25" t="s">
        <v>184</v>
      </c>
      <c r="K32" s="41" t="str">
        <f t="shared" si="4"/>
        <v>672-Student Education Assoc</v>
      </c>
    </row>
    <row r="33" spans="1:11" s="25" customFormat="1" x14ac:dyDescent="0.25">
      <c r="A33" s="39">
        <v>5100</v>
      </c>
      <c r="B33" s="40" t="s">
        <v>146</v>
      </c>
      <c r="C33" s="41" t="str">
        <f t="shared" si="3"/>
        <v>5100-Faculty Development</v>
      </c>
      <c r="E33" s="39">
        <v>422</v>
      </c>
      <c r="F33" s="25" t="s">
        <v>106</v>
      </c>
      <c r="G33" s="41" t="str">
        <f t="shared" si="5"/>
        <v>422-Student Advancement</v>
      </c>
      <c r="I33" s="42">
        <v>673</v>
      </c>
      <c r="J33" s="25" t="s">
        <v>130</v>
      </c>
      <c r="K33" s="41" t="str">
        <f t="shared" si="4"/>
        <v>673-Psi Chi</v>
      </c>
    </row>
    <row r="34" spans="1:11" s="25" customFormat="1" x14ac:dyDescent="0.25">
      <c r="A34" s="39">
        <v>5102</v>
      </c>
      <c r="B34" s="40" t="s">
        <v>145</v>
      </c>
      <c r="C34" s="41" t="str">
        <f t="shared" si="3"/>
        <v>5102-Professional &amp; Outside Services</v>
      </c>
      <c r="E34" s="39">
        <v>430</v>
      </c>
      <c r="F34" s="25" t="s">
        <v>42</v>
      </c>
      <c r="G34" s="41" t="str">
        <f t="shared" si="5"/>
        <v>430-Athletics</v>
      </c>
      <c r="I34" s="42">
        <v>677</v>
      </c>
      <c r="J34" s="25" t="s">
        <v>153</v>
      </c>
      <c r="K34" s="41" t="str">
        <f t="shared" si="4"/>
        <v>677-Music Dept New Instruments</v>
      </c>
    </row>
    <row r="35" spans="1:11" s="25" customFormat="1" x14ac:dyDescent="0.25">
      <c r="A35" s="39">
        <v>5115</v>
      </c>
      <c r="B35" s="40" t="s">
        <v>39</v>
      </c>
      <c r="C35" s="41" t="str">
        <f t="shared" si="3"/>
        <v>5115-Postage</v>
      </c>
      <c r="E35" s="39">
        <v>431</v>
      </c>
      <c r="F35" s="25" t="s">
        <v>44</v>
      </c>
      <c r="G35" s="41" t="str">
        <f t="shared" si="5"/>
        <v>431-Fitness Center</v>
      </c>
      <c r="I35" s="42">
        <v>678</v>
      </c>
      <c r="J35" s="25" t="s">
        <v>174</v>
      </c>
      <c r="K35" s="41" t="str">
        <f t="shared" si="4"/>
        <v>678-Orchestra Funds</v>
      </c>
    </row>
    <row r="36" spans="1:11" s="25" customFormat="1" x14ac:dyDescent="0.25">
      <c r="A36" s="39">
        <v>5118</v>
      </c>
      <c r="B36" s="40" t="s">
        <v>107</v>
      </c>
      <c r="C36" s="41" t="str">
        <f t="shared" si="3"/>
        <v>5118-Licenses/Permits</v>
      </c>
      <c r="E36" s="39">
        <v>432</v>
      </c>
      <c r="F36" s="25" t="s">
        <v>45</v>
      </c>
      <c r="G36" s="41" t="str">
        <f t="shared" si="5"/>
        <v>432-Women's Basketball</v>
      </c>
      <c r="I36" s="42">
        <v>681</v>
      </c>
      <c r="J36" s="25" t="s">
        <v>133</v>
      </c>
      <c r="K36" s="41" t="str">
        <f t="shared" si="4"/>
        <v>681-Theatre Camp</v>
      </c>
    </row>
    <row r="37" spans="1:11" s="25" customFormat="1" x14ac:dyDescent="0.25">
      <c r="A37" s="39">
        <v>5121</v>
      </c>
      <c r="B37" s="40" t="s">
        <v>185</v>
      </c>
      <c r="C37" s="41" t="str">
        <f t="shared" si="3"/>
        <v>5121-Digital/Social Media</v>
      </c>
      <c r="E37" s="39">
        <v>434</v>
      </c>
      <c r="F37" s="25" t="s">
        <v>46</v>
      </c>
      <c r="G37" s="41" t="str">
        <f t="shared" si="5"/>
        <v>434-Women's Volleyball</v>
      </c>
      <c r="I37" s="42">
        <v>683</v>
      </c>
      <c r="J37" s="25" t="s">
        <v>175</v>
      </c>
      <c r="K37" s="41" t="str">
        <f t="shared" si="4"/>
        <v>683-HSB- Student Assoc</v>
      </c>
    </row>
    <row r="38" spans="1:11" s="25" customFormat="1" x14ac:dyDescent="0.25">
      <c r="A38" s="39">
        <v>5122</v>
      </c>
      <c r="B38" s="40" t="s">
        <v>186</v>
      </c>
      <c r="C38" s="41" t="str">
        <f t="shared" si="3"/>
        <v>5122-Other Advertising</v>
      </c>
      <c r="E38" s="39">
        <v>436</v>
      </c>
      <c r="F38" s="25" t="s">
        <v>48</v>
      </c>
      <c r="G38" s="41" t="str">
        <f t="shared" si="5"/>
        <v>436-Women's Soccer</v>
      </c>
      <c r="I38" s="42">
        <v>686</v>
      </c>
      <c r="J38" s="25" t="s">
        <v>176</v>
      </c>
      <c r="K38" s="41" t="str">
        <f t="shared" si="4"/>
        <v>686-Ministry Student Association</v>
      </c>
    </row>
    <row r="39" spans="1:11" s="25" customFormat="1" x14ac:dyDescent="0.25">
      <c r="A39" s="39">
        <v>5133</v>
      </c>
      <c r="B39" s="29" t="s">
        <v>163</v>
      </c>
      <c r="C39" s="41" t="str">
        <f t="shared" si="3"/>
        <v>5133-Facility Rental - External</v>
      </c>
      <c r="E39" s="39">
        <v>440</v>
      </c>
      <c r="F39" s="25" t="s">
        <v>50</v>
      </c>
      <c r="G39" s="41" t="str">
        <f t="shared" si="5"/>
        <v>440-Women's Softball</v>
      </c>
      <c r="I39" s="42">
        <v>687</v>
      </c>
      <c r="J39" s="25" t="s">
        <v>177</v>
      </c>
      <c r="K39" s="41" t="str">
        <f t="shared" si="4"/>
        <v>687-Music Education Association</v>
      </c>
    </row>
    <row r="40" spans="1:11" s="25" customFormat="1" x14ac:dyDescent="0.25">
      <c r="A40" s="39">
        <v>5136</v>
      </c>
      <c r="B40" s="29" t="s">
        <v>164</v>
      </c>
      <c r="C40" s="41" t="str">
        <f t="shared" si="3"/>
        <v>5136-Facility Rental - Internal</v>
      </c>
      <c r="E40" s="39">
        <v>442</v>
      </c>
      <c r="F40" s="25" t="s">
        <v>58</v>
      </c>
      <c r="G40" s="41" t="str">
        <f t="shared" si="5"/>
        <v>442-Men's &amp; Women's Cross Country</v>
      </c>
      <c r="I40" s="37">
        <v>711</v>
      </c>
      <c r="J40" t="s">
        <v>214</v>
      </c>
      <c r="K40" s="41" t="str">
        <f t="shared" si="4"/>
        <v>711-Medical Missions Trip</v>
      </c>
    </row>
    <row r="41" spans="1:11" s="25" customFormat="1" x14ac:dyDescent="0.25">
      <c r="A41" s="39">
        <v>5142</v>
      </c>
      <c r="B41" s="40" t="s">
        <v>65</v>
      </c>
      <c r="C41" s="41" t="str">
        <f t="shared" si="3"/>
        <v>5142-Uniforms and Gear</v>
      </c>
      <c r="E41" s="39">
        <v>444</v>
      </c>
      <c r="F41" s="25" t="s">
        <v>51</v>
      </c>
      <c r="G41" s="41" t="str">
        <f t="shared" si="5"/>
        <v>444-Men's Basketball</v>
      </c>
      <c r="I41" s="37">
        <v>720</v>
      </c>
      <c r="J41" t="s">
        <v>215</v>
      </c>
      <c r="K41" s="41" t="str">
        <f t="shared" si="4"/>
        <v>720-Africa Training Partnership</v>
      </c>
    </row>
    <row r="42" spans="1:11" s="25" customFormat="1" x14ac:dyDescent="0.25">
      <c r="A42" s="39">
        <v>5143</v>
      </c>
      <c r="B42" s="40" t="s">
        <v>43</v>
      </c>
      <c r="C42" s="41" t="str">
        <f t="shared" si="3"/>
        <v>5143-Officials</v>
      </c>
      <c r="E42" s="39">
        <v>446</v>
      </c>
      <c r="F42" s="25" t="s">
        <v>52</v>
      </c>
      <c r="G42" s="41" t="str">
        <f t="shared" si="5"/>
        <v>446-Men's Soccer</v>
      </c>
      <c r="I42" s="37">
        <v>725</v>
      </c>
      <c r="J42" t="s">
        <v>134</v>
      </c>
      <c r="K42" s="41" t="str">
        <f t="shared" si="4"/>
        <v>725-Missions Mobilization</v>
      </c>
    </row>
    <row r="43" spans="1:11" s="25" customFormat="1" x14ac:dyDescent="0.25">
      <c r="A43" s="39">
        <v>5151</v>
      </c>
      <c r="B43" s="40" t="s">
        <v>167</v>
      </c>
      <c r="C43" s="41" t="str">
        <f t="shared" si="3"/>
        <v>5151-Pre-Board Meals (Athl ONLY)</v>
      </c>
      <c r="E43" s="39">
        <v>448</v>
      </c>
      <c r="F43" s="25" t="s">
        <v>166</v>
      </c>
      <c r="G43" s="41" t="str">
        <f t="shared" si="5"/>
        <v>448-Men's &amp; Women's Track</v>
      </c>
      <c r="I43" s="37">
        <v>735</v>
      </c>
      <c r="J43" t="s">
        <v>183</v>
      </c>
      <c r="K43" s="41" t="str">
        <f t="shared" si="4"/>
        <v>735-World Outreach Week</v>
      </c>
    </row>
    <row r="44" spans="1:11" s="25" customFormat="1" x14ac:dyDescent="0.25">
      <c r="A44" s="39">
        <v>5155</v>
      </c>
      <c r="B44" s="40" t="s">
        <v>110</v>
      </c>
      <c r="C44" s="41" t="str">
        <f t="shared" si="3"/>
        <v>5155-Text Books</v>
      </c>
      <c r="E44" s="39">
        <v>450</v>
      </c>
      <c r="F44" s="25" t="s">
        <v>53</v>
      </c>
      <c r="G44" s="41" t="str">
        <f t="shared" si="5"/>
        <v>450-Men's Baseball</v>
      </c>
      <c r="I44" s="37">
        <v>737</v>
      </c>
      <c r="J44" t="s">
        <v>216</v>
      </c>
      <c r="K44" s="41" t="str">
        <f t="shared" si="4"/>
        <v>737-Commencement</v>
      </c>
    </row>
    <row r="45" spans="1:11" s="25" customFormat="1" x14ac:dyDescent="0.25">
      <c r="A45" s="39">
        <v>5192</v>
      </c>
      <c r="B45" s="40" t="s">
        <v>169</v>
      </c>
      <c r="C45" s="41" t="str">
        <f t="shared" si="3"/>
        <v>5192-Production Supplies (Theatre ONLY)</v>
      </c>
      <c r="E45" s="39">
        <v>453</v>
      </c>
      <c r="F45" s="25" t="s">
        <v>202</v>
      </c>
      <c r="G45" s="41" t="str">
        <f t="shared" si="5"/>
        <v>453-Men &amp; Women's Golf</v>
      </c>
      <c r="I45" s="37">
        <v>741</v>
      </c>
      <c r="J45" t="s">
        <v>140</v>
      </c>
      <c r="K45" s="41" t="str">
        <f t="shared" si="4"/>
        <v>741-Corban Experience</v>
      </c>
    </row>
    <row r="46" spans="1:11" s="25" customFormat="1" x14ac:dyDescent="0.25">
      <c r="A46" s="39">
        <v>5212</v>
      </c>
      <c r="B46" s="40" t="s">
        <v>170</v>
      </c>
      <c r="C46" s="41" t="str">
        <f t="shared" si="3"/>
        <v>5212-Post Season Travel (Athletics ONLY)</v>
      </c>
      <c r="E46" s="39">
        <v>454</v>
      </c>
      <c r="F46" s="25" t="s">
        <v>79</v>
      </c>
      <c r="G46" s="41" t="str">
        <f t="shared" si="5"/>
        <v>454-Training</v>
      </c>
      <c r="I46" s="37">
        <v>742</v>
      </c>
      <c r="J46" t="s">
        <v>141</v>
      </c>
      <c r="K46" s="41" t="str">
        <f t="shared" si="4"/>
        <v>742-Warrior Welcome</v>
      </c>
    </row>
    <row r="47" spans="1:11" s="25" customFormat="1" x14ac:dyDescent="0.25">
      <c r="A47" s="39">
        <v>5237</v>
      </c>
      <c r="B47" s="40" t="s">
        <v>92</v>
      </c>
      <c r="C47" s="41" t="str">
        <f t="shared" si="3"/>
        <v>5237-International Travel</v>
      </c>
      <c r="E47" s="39">
        <v>456</v>
      </c>
      <c r="F47" s="25" t="s">
        <v>138</v>
      </c>
      <c r="G47" s="41" t="str">
        <f t="shared" si="5"/>
        <v>456-Intramurals</v>
      </c>
      <c r="I47" s="37">
        <v>760</v>
      </c>
      <c r="J47" t="s">
        <v>197</v>
      </c>
      <c r="K47" s="41" t="str">
        <f t="shared" si="4"/>
        <v>760-Ed Pract Fees</v>
      </c>
    </row>
    <row r="48" spans="1:11" s="25" customFormat="1" x14ac:dyDescent="0.25">
      <c r="A48" s="42">
        <v>5999</v>
      </c>
      <c r="B48" s="25" t="s">
        <v>187</v>
      </c>
      <c r="C48" s="41" t="str">
        <f t="shared" si="3"/>
        <v>5999-Non Capitalized Contruction</v>
      </c>
      <c r="E48" s="39">
        <v>457</v>
      </c>
      <c r="F48" s="25" t="s">
        <v>168</v>
      </c>
      <c r="G48" s="41" t="str">
        <f t="shared" si="5"/>
        <v>457-Men's Wrestling</v>
      </c>
      <c r="I48" s="37">
        <v>765</v>
      </c>
      <c r="J48" t="s">
        <v>97</v>
      </c>
      <c r="K48" s="41" t="str">
        <f t="shared" si="4"/>
        <v>765-Accreditation</v>
      </c>
    </row>
    <row r="49" spans="1:11" s="25" customFormat="1" x14ac:dyDescent="0.25">
      <c r="A49" s="42">
        <v>6000</v>
      </c>
      <c r="B49" s="25" t="s">
        <v>173</v>
      </c>
      <c r="C49" s="41" t="str">
        <f t="shared" ref="C49" si="6">A49&amp;"-"&amp;B49</f>
        <v>6000-Capital Expenditures $5,000 +</v>
      </c>
      <c r="E49" s="39">
        <v>458</v>
      </c>
      <c r="F49" s="25" t="s">
        <v>152</v>
      </c>
      <c r="G49" s="41" t="str">
        <f t="shared" si="5"/>
        <v>458-Beach Volleyball</v>
      </c>
      <c r="I49" s="37">
        <v>771</v>
      </c>
      <c r="J49" t="s">
        <v>178</v>
      </c>
      <c r="K49" s="41" t="str">
        <f t="shared" si="4"/>
        <v>771-Corban Scholarship Luncheon</v>
      </c>
    </row>
    <row r="50" spans="1:11" s="25" customFormat="1" x14ac:dyDescent="0.25">
      <c r="A50" s="42"/>
      <c r="C50"/>
      <c r="E50" s="39">
        <v>600</v>
      </c>
      <c r="F50" s="25" t="s">
        <v>112</v>
      </c>
      <c r="G50" s="41" t="str">
        <f t="shared" si="5"/>
        <v>600-Provost Office</v>
      </c>
      <c r="I50" s="37">
        <v>772</v>
      </c>
      <c r="J50" t="s">
        <v>179</v>
      </c>
      <c r="K50" s="41" t="str">
        <f t="shared" si="4"/>
        <v>772-Alumni/Parent Events</v>
      </c>
    </row>
    <row r="51" spans="1:11" s="25" customFormat="1" x14ac:dyDescent="0.25">
      <c r="A51" s="42"/>
      <c r="C51"/>
      <c r="E51" s="39">
        <v>610</v>
      </c>
      <c r="F51" s="25" t="s">
        <v>113</v>
      </c>
      <c r="G51" s="41" t="str">
        <f t="shared" si="5"/>
        <v>610-Registrar</v>
      </c>
      <c r="I51" s="37">
        <v>780</v>
      </c>
      <c r="J51" t="s">
        <v>193</v>
      </c>
      <c r="K51" s="41" t="str">
        <f t="shared" si="4"/>
        <v>780-UPH Indonesia CGE</v>
      </c>
    </row>
    <row r="52" spans="1:11" s="25" customFormat="1" x14ac:dyDescent="0.25">
      <c r="A52" s="42"/>
      <c r="C52"/>
      <c r="E52" s="39">
        <v>616</v>
      </c>
      <c r="F52" s="25" t="s">
        <v>203</v>
      </c>
      <c r="G52" s="41" t="str">
        <f t="shared" si="5"/>
        <v>616-Corban Global Partnerships</v>
      </c>
      <c r="I52" s="37">
        <v>781</v>
      </c>
      <c r="J52" t="s">
        <v>194</v>
      </c>
      <c r="K52" s="41" t="str">
        <f t="shared" si="4"/>
        <v>781-IBLT Israel CGE</v>
      </c>
    </row>
    <row r="53" spans="1:11" s="25" customFormat="1" x14ac:dyDescent="0.25">
      <c r="A53" s="42"/>
      <c r="C53"/>
      <c r="E53" s="39">
        <v>618</v>
      </c>
      <c r="F53" s="25" t="s">
        <v>211</v>
      </c>
      <c r="G53" s="41" t="str">
        <f t="shared" si="5"/>
        <v>618-Global Missions Trips</v>
      </c>
      <c r="I53"/>
      <c r="J53"/>
      <c r="K53"/>
    </row>
    <row r="54" spans="1:11" s="25" customFormat="1" x14ac:dyDescent="0.25">
      <c r="A54" s="42"/>
      <c r="C54"/>
      <c r="E54" s="39">
        <v>620</v>
      </c>
      <c r="F54" s="25" t="s">
        <v>114</v>
      </c>
      <c r="G54" s="41" t="str">
        <f t="shared" si="5"/>
        <v>620-Faculty Support</v>
      </c>
      <c r="I54"/>
      <c r="J54"/>
      <c r="K54"/>
    </row>
    <row r="55" spans="1:11" s="25" customFormat="1" x14ac:dyDescent="0.25">
      <c r="A55" s="42"/>
      <c r="C55"/>
      <c r="E55" s="39">
        <v>630</v>
      </c>
      <c r="F55" s="25" t="s">
        <v>115</v>
      </c>
      <c r="G55" s="41" t="str">
        <f t="shared" ref="G55:G74" si="7">E55&amp;"-"&amp;F55</f>
        <v>630-Information Systems</v>
      </c>
      <c r="I55"/>
      <c r="J55"/>
      <c r="K55"/>
    </row>
    <row r="56" spans="1:11" s="25" customFormat="1" x14ac:dyDescent="0.25">
      <c r="A56" s="42"/>
      <c r="C56"/>
      <c r="E56" s="39">
        <v>640</v>
      </c>
      <c r="F56" s="25" t="s">
        <v>108</v>
      </c>
      <c r="G56" s="41" t="str">
        <f t="shared" si="7"/>
        <v>640-Library</v>
      </c>
      <c r="I56"/>
      <c r="J56"/>
      <c r="K56"/>
    </row>
    <row r="57" spans="1:11" s="25" customFormat="1" x14ac:dyDescent="0.25">
      <c r="A57" s="42"/>
      <c r="C57"/>
      <c r="E57" s="39">
        <v>700</v>
      </c>
      <c r="F57" s="25" t="s">
        <v>116</v>
      </c>
      <c r="G57" s="41" t="str">
        <f t="shared" si="7"/>
        <v>700-Ministry</v>
      </c>
      <c r="I57"/>
      <c r="J57"/>
      <c r="K57"/>
    </row>
    <row r="58" spans="1:11" s="25" customFormat="1" x14ac:dyDescent="0.25">
      <c r="A58" s="42"/>
      <c r="C58"/>
      <c r="E58" s="39">
        <v>701</v>
      </c>
      <c r="F58" s="25" t="s">
        <v>117</v>
      </c>
      <c r="G58" s="41" t="str">
        <f t="shared" si="7"/>
        <v>701-Graduate School of Ministry</v>
      </c>
      <c r="I58"/>
      <c r="J58"/>
      <c r="K58"/>
    </row>
    <row r="59" spans="1:11" s="25" customFormat="1" x14ac:dyDescent="0.25">
      <c r="A59" s="42"/>
      <c r="C59"/>
      <c r="E59" s="39">
        <v>702</v>
      </c>
      <c r="F59" s="25" t="s">
        <v>118</v>
      </c>
      <c r="G59" s="41" t="str">
        <f t="shared" si="7"/>
        <v>702-Education</v>
      </c>
      <c r="I59"/>
      <c r="J59"/>
      <c r="K59"/>
    </row>
    <row r="60" spans="1:11" s="25" customFormat="1" x14ac:dyDescent="0.25">
      <c r="A60" s="37"/>
      <c r="B60"/>
      <c r="C60"/>
      <c r="E60" s="39">
        <v>704</v>
      </c>
      <c r="F60" s="25" t="s">
        <v>119</v>
      </c>
      <c r="G60" s="41" t="str">
        <f t="shared" si="7"/>
        <v>704-Masters of Education</v>
      </c>
      <c r="I60"/>
      <c r="J60"/>
      <c r="K60"/>
    </row>
    <row r="61" spans="1:11" s="25" customFormat="1" x14ac:dyDescent="0.25">
      <c r="A61" s="37"/>
      <c r="B61"/>
      <c r="C61"/>
      <c r="E61" s="39">
        <v>706</v>
      </c>
      <c r="F61" s="25" t="s">
        <v>121</v>
      </c>
      <c r="G61" s="41" t="str">
        <f t="shared" si="7"/>
        <v>706-Masters of Business</v>
      </c>
      <c r="I61"/>
      <c r="J61"/>
      <c r="K61"/>
    </row>
    <row r="62" spans="1:11" s="25" customFormat="1" x14ac:dyDescent="0.25">
      <c r="A62" s="37"/>
      <c r="B62"/>
      <c r="C62"/>
      <c r="E62" s="39">
        <v>708</v>
      </c>
      <c r="F62" s="25" t="s">
        <v>147</v>
      </c>
      <c r="G62" s="41" t="str">
        <f t="shared" si="7"/>
        <v>708-Doctor of Ministry</v>
      </c>
      <c r="I62"/>
      <c r="J62"/>
      <c r="K62"/>
    </row>
    <row r="63" spans="1:11" s="25" customFormat="1" x14ac:dyDescent="0.25">
      <c r="A63" s="37"/>
      <c r="B63"/>
      <c r="C63"/>
      <c r="E63" s="39">
        <v>711</v>
      </c>
      <c r="F63" s="25" t="s">
        <v>139</v>
      </c>
      <c r="G63" s="41" t="str">
        <f t="shared" si="7"/>
        <v>711-Theatre</v>
      </c>
      <c r="I63"/>
      <c r="J63"/>
      <c r="K63"/>
    </row>
    <row r="64" spans="1:11" s="25" customFormat="1" x14ac:dyDescent="0.25">
      <c r="A64" s="37"/>
      <c r="B64"/>
      <c r="C64"/>
      <c r="E64" s="42">
        <v>712</v>
      </c>
      <c r="F64" s="25" t="s">
        <v>123</v>
      </c>
      <c r="G64" s="41" t="str">
        <f t="shared" si="7"/>
        <v>712-Music</v>
      </c>
      <c r="I64"/>
      <c r="J64"/>
      <c r="K64"/>
    </row>
    <row r="65" spans="1:11" s="25" customFormat="1" x14ac:dyDescent="0.25">
      <c r="A65" s="37"/>
      <c r="B65"/>
      <c r="C65"/>
      <c r="E65" s="42">
        <v>713</v>
      </c>
      <c r="F65" s="25" t="s">
        <v>125</v>
      </c>
      <c r="G65" s="41" t="str">
        <f t="shared" si="7"/>
        <v>713-Ag Program</v>
      </c>
      <c r="I65"/>
      <c r="J65"/>
      <c r="K65"/>
    </row>
    <row r="66" spans="1:11" s="25" customFormat="1" x14ac:dyDescent="0.25">
      <c r="A66" s="37"/>
      <c r="B66"/>
      <c r="C66"/>
      <c r="E66" s="42">
        <v>715</v>
      </c>
      <c r="F66" s="25" t="s">
        <v>190</v>
      </c>
      <c r="G66" s="41" t="str">
        <f t="shared" si="7"/>
        <v>715-Humanities</v>
      </c>
      <c r="I66"/>
      <c r="J66"/>
      <c r="K66"/>
    </row>
    <row r="67" spans="1:11" s="25" customFormat="1" x14ac:dyDescent="0.25">
      <c r="A67" s="37"/>
      <c r="B67"/>
      <c r="C67"/>
      <c r="E67" s="42">
        <v>716</v>
      </c>
      <c r="F67" s="25" t="s">
        <v>128</v>
      </c>
      <c r="G67" s="41" t="str">
        <f t="shared" si="7"/>
        <v>716-Natural Science/Math</v>
      </c>
      <c r="I67"/>
      <c r="J67"/>
      <c r="K67"/>
    </row>
    <row r="68" spans="1:11" s="25" customFormat="1" x14ac:dyDescent="0.25">
      <c r="A68" s="37"/>
      <c r="B68"/>
      <c r="C68"/>
      <c r="E68" s="42">
        <v>717</v>
      </c>
      <c r="F68" s="25" t="s">
        <v>154</v>
      </c>
      <c r="G68" s="41" t="str">
        <f t="shared" si="7"/>
        <v>717-OSCI Extension</v>
      </c>
      <c r="I68"/>
      <c r="J68"/>
      <c r="K68"/>
    </row>
    <row r="69" spans="1:11" s="25" customFormat="1" x14ac:dyDescent="0.25">
      <c r="A69" s="37"/>
      <c r="B69"/>
      <c r="C69"/>
      <c r="E69" s="42">
        <v>718</v>
      </c>
      <c r="F69" s="25" t="s">
        <v>129</v>
      </c>
      <c r="G69" s="41" t="str">
        <f t="shared" si="7"/>
        <v>718-Counseling</v>
      </c>
      <c r="I69"/>
      <c r="J69"/>
      <c r="K69"/>
    </row>
    <row r="70" spans="1:11" s="25" customFormat="1" x14ac:dyDescent="0.25">
      <c r="A70" s="37"/>
      <c r="B70"/>
      <c r="C70"/>
      <c r="E70" s="42">
        <v>719</v>
      </c>
      <c r="F70" s="25" t="s">
        <v>191</v>
      </c>
      <c r="G70" s="41" t="str">
        <f t="shared" si="7"/>
        <v>719-Nursing Program</v>
      </c>
      <c r="I70"/>
      <c r="J70"/>
      <c r="K70"/>
    </row>
    <row r="71" spans="1:11" s="25" customFormat="1" x14ac:dyDescent="0.25">
      <c r="A71" s="37"/>
      <c r="B71"/>
      <c r="C71"/>
      <c r="E71" s="42">
        <v>720</v>
      </c>
      <c r="F71" s="25" t="s">
        <v>131</v>
      </c>
      <c r="G71" s="41" t="str">
        <f t="shared" si="7"/>
        <v>720-Behavioral Science</v>
      </c>
      <c r="I71"/>
      <c r="J71"/>
      <c r="K71"/>
    </row>
    <row r="72" spans="1:11" s="25" customFormat="1" x14ac:dyDescent="0.25">
      <c r="A72"/>
      <c r="B72"/>
      <c r="C72"/>
      <c r="E72" s="42">
        <v>722</v>
      </c>
      <c r="F72" s="25" t="s">
        <v>132</v>
      </c>
      <c r="G72" s="41" t="str">
        <f t="shared" si="7"/>
        <v>722-Business</v>
      </c>
      <c r="I72"/>
      <c r="J72"/>
      <c r="K72"/>
    </row>
    <row r="73" spans="1:11" s="25" customFormat="1" x14ac:dyDescent="0.25">
      <c r="A73"/>
      <c r="B73"/>
      <c r="C73"/>
      <c r="E73" s="42">
        <v>733</v>
      </c>
      <c r="F73" s="25" t="s">
        <v>192</v>
      </c>
      <c r="G73" s="41" t="str">
        <f t="shared" si="7"/>
        <v>733-Center for Nontraditional Learning</v>
      </c>
      <c r="I73"/>
      <c r="J73"/>
      <c r="K73"/>
    </row>
    <row r="74" spans="1:11" s="25" customFormat="1" x14ac:dyDescent="0.25">
      <c r="A74"/>
      <c r="B74"/>
      <c r="C74"/>
      <c r="E74" s="42">
        <v>910</v>
      </c>
      <c r="F74" s="25" t="s">
        <v>219</v>
      </c>
      <c r="G74" s="43" t="str">
        <f t="shared" si="7"/>
        <v>910-Academics</v>
      </c>
      <c r="I74"/>
      <c r="J74"/>
      <c r="K74"/>
    </row>
    <row r="75" spans="1:11" s="25" customFormat="1" x14ac:dyDescent="0.25">
      <c r="A75"/>
      <c r="B75"/>
      <c r="C75"/>
      <c r="E75" s="42"/>
      <c r="G75" s="43"/>
      <c r="I75"/>
      <c r="J75"/>
      <c r="K75"/>
    </row>
    <row r="76" spans="1:11" s="25" customFormat="1" x14ac:dyDescent="0.25">
      <c r="A76"/>
      <c r="B76"/>
      <c r="C76"/>
      <c r="E76" s="42"/>
      <c r="G76" s="43"/>
      <c r="I76"/>
      <c r="J76"/>
      <c r="K76"/>
    </row>
    <row r="77" spans="1:11" s="25" customFormat="1" x14ac:dyDescent="0.25">
      <c r="A77"/>
      <c r="B77"/>
      <c r="C77"/>
      <c r="E77" s="42"/>
      <c r="G77" s="43"/>
      <c r="I77"/>
      <c r="J77"/>
      <c r="K77"/>
    </row>
    <row r="78" spans="1:11" s="25" customFormat="1" x14ac:dyDescent="0.25">
      <c r="A78"/>
      <c r="B78"/>
      <c r="C78"/>
      <c r="E78" s="42"/>
      <c r="G78" s="43"/>
      <c r="I78"/>
      <c r="J78"/>
      <c r="K78"/>
    </row>
    <row r="79" spans="1:11" s="25" customFormat="1" x14ac:dyDescent="0.25">
      <c r="A79"/>
      <c r="B79"/>
      <c r="C79"/>
      <c r="E79" s="37"/>
      <c r="F79"/>
      <c r="G79" s="43"/>
      <c r="I79"/>
      <c r="J79"/>
      <c r="K79"/>
    </row>
    <row r="80" spans="1:11" s="25" customFormat="1" x14ac:dyDescent="0.25">
      <c r="A80"/>
      <c r="B80"/>
      <c r="C80"/>
      <c r="E80" s="37"/>
      <c r="F80"/>
      <c r="G80" s="36"/>
      <c r="I80"/>
      <c r="J80"/>
      <c r="K80"/>
    </row>
    <row r="81" spans="1:11" s="25" customFormat="1" x14ac:dyDescent="0.25">
      <c r="A81"/>
      <c r="B81"/>
      <c r="C81"/>
      <c r="E81" s="37"/>
      <c r="F81"/>
      <c r="G81" s="36"/>
      <c r="I81"/>
      <c r="J81"/>
      <c r="K81"/>
    </row>
    <row r="82" spans="1:11" s="25" customFormat="1" x14ac:dyDescent="0.25">
      <c r="A82"/>
      <c r="B82"/>
      <c r="C82"/>
      <c r="E82" s="37"/>
      <c r="F82"/>
      <c r="G82" s="36"/>
      <c r="I82"/>
      <c r="J82"/>
      <c r="K82"/>
    </row>
    <row r="83" spans="1:11" s="25" customFormat="1" x14ac:dyDescent="0.25">
      <c r="A83"/>
      <c r="B83"/>
      <c r="C83"/>
      <c r="E83" s="37"/>
      <c r="F83"/>
      <c r="G83" s="36"/>
      <c r="I83"/>
      <c r="J83"/>
      <c r="K83"/>
    </row>
    <row r="84" spans="1:11" s="25" customFormat="1" x14ac:dyDescent="0.25">
      <c r="A84"/>
      <c r="B84"/>
      <c r="C84"/>
      <c r="E84" s="37"/>
      <c r="F84"/>
      <c r="G84" s="36"/>
      <c r="I84"/>
      <c r="J84"/>
      <c r="K84"/>
    </row>
    <row r="85" spans="1:11" s="25" customFormat="1" x14ac:dyDescent="0.25">
      <c r="A85"/>
      <c r="B85"/>
      <c r="C85"/>
      <c r="E85" s="37"/>
      <c r="F85"/>
      <c r="G85" s="36"/>
      <c r="I85"/>
      <c r="J85"/>
      <c r="K85"/>
    </row>
    <row r="86" spans="1:11" s="25" customFormat="1" x14ac:dyDescent="0.25">
      <c r="A86"/>
      <c r="B86"/>
      <c r="C86"/>
      <c r="E86" s="37"/>
      <c r="F86"/>
      <c r="G86" s="36"/>
      <c r="I86"/>
      <c r="J86"/>
      <c r="K86"/>
    </row>
    <row r="87" spans="1:11" x14ac:dyDescent="0.25">
      <c r="E87" s="37"/>
      <c r="G87" s="36"/>
    </row>
    <row r="88" spans="1:11" x14ac:dyDescent="0.25">
      <c r="E88" s="37"/>
      <c r="G88" s="36"/>
    </row>
    <row r="89" spans="1:11" x14ac:dyDescent="0.25">
      <c r="E89" s="37"/>
      <c r="G89" s="36"/>
    </row>
    <row r="90" spans="1:11" x14ac:dyDescent="0.25">
      <c r="A90" t="s">
        <v>188</v>
      </c>
      <c r="E90" s="37"/>
      <c r="G90" s="36"/>
    </row>
    <row r="91" spans="1:11" x14ac:dyDescent="0.25">
      <c r="G91" s="36"/>
    </row>
  </sheetData>
  <sortState xmlns:xlrd2="http://schemas.microsoft.com/office/spreadsheetml/2017/richdata2" ref="I5:K46">
    <sortCondition ref="I5:I46"/>
  </sortState>
  <mergeCells count="4">
    <mergeCell ref="A3:B3"/>
    <mergeCell ref="E3:F3"/>
    <mergeCell ref="I3:J3"/>
    <mergeCell ref="A1:J1"/>
  </mergeCells>
  <pageMargins left="0.25" right="0.25" top="0.75" bottom="0.75" header="0.3" footer="0.3"/>
  <pageSetup scale="60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8"/>
  <sheetViews>
    <sheetView workbookViewId="0">
      <selection activeCell="F7" sqref="F7"/>
    </sheetView>
  </sheetViews>
  <sheetFormatPr defaultRowHeight="15" x14ac:dyDescent="0.25"/>
  <cols>
    <col min="1" max="1" width="10" customWidth="1"/>
    <col min="2" max="2" width="31.85546875" customWidth="1"/>
    <col min="3" max="3" width="30.42578125" hidden="1" customWidth="1"/>
    <col min="4" max="4" width="2.7109375" customWidth="1"/>
    <col min="5" max="5" width="5.7109375" bestFit="1" customWidth="1"/>
    <col min="6" max="6" width="30.5703125" customWidth="1"/>
    <col min="7" max="7" width="26.7109375" hidden="1" customWidth="1"/>
    <col min="8" max="8" width="2.28515625" customWidth="1"/>
    <col min="9" max="9" width="5.7109375" bestFit="1" customWidth="1"/>
    <col min="10" max="10" width="34" bestFit="1" customWidth="1"/>
    <col min="11" max="11" width="28.85546875" hidden="1" customWidth="1"/>
  </cols>
  <sheetData>
    <row r="1" spans="1:11" x14ac:dyDescent="0.25">
      <c r="A1" s="92" t="s">
        <v>9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25">
      <c r="A2" s="37"/>
      <c r="C2" s="36"/>
      <c r="E2" s="37"/>
      <c r="G2" s="36"/>
      <c r="I2" s="37"/>
    </row>
    <row r="3" spans="1:11" x14ac:dyDescent="0.25">
      <c r="A3" s="91" t="s">
        <v>10</v>
      </c>
      <c r="B3" s="91"/>
      <c r="C3" s="36"/>
      <c r="E3" s="91" t="s">
        <v>85</v>
      </c>
      <c r="F3" s="91"/>
      <c r="G3" s="36"/>
      <c r="I3" s="91" t="s">
        <v>86</v>
      </c>
      <c r="J3" s="91"/>
    </row>
    <row r="4" spans="1:11" x14ac:dyDescent="0.25">
      <c r="A4" s="38" t="s">
        <v>11</v>
      </c>
      <c r="B4" s="38" t="s">
        <v>12</v>
      </c>
      <c r="C4" s="36"/>
      <c r="E4" s="38" t="s">
        <v>11</v>
      </c>
      <c r="F4" s="38" t="s">
        <v>12</v>
      </c>
      <c r="G4" s="36"/>
      <c r="I4" s="38" t="s">
        <v>11</v>
      </c>
      <c r="J4" s="38" t="s">
        <v>12</v>
      </c>
    </row>
    <row r="5" spans="1:11" s="25" customFormat="1" x14ac:dyDescent="0.25">
      <c r="A5" s="39">
        <v>5033</v>
      </c>
      <c r="B5" s="40" t="s">
        <v>73</v>
      </c>
      <c r="C5" s="41" t="str">
        <f>A5&amp;"-"&amp;B5</f>
        <v>5033-Student Development</v>
      </c>
      <c r="E5" s="39">
        <v>430</v>
      </c>
      <c r="F5" s="25" t="s">
        <v>42</v>
      </c>
      <c r="G5" s="41" t="str">
        <f t="shared" ref="G5:G17" si="0">E5&amp;"-"&amp;F5</f>
        <v>430-Athletics</v>
      </c>
      <c r="I5" s="39">
        <v>202</v>
      </c>
      <c r="J5" s="25" t="s">
        <v>13</v>
      </c>
      <c r="K5" s="41" t="str">
        <f t="shared" ref="K5:K22" si="1">I5&amp;"-"&amp;J5</f>
        <v>202-General Athletics Fundraising</v>
      </c>
    </row>
    <row r="6" spans="1:11" s="25" customFormat="1" x14ac:dyDescent="0.25">
      <c r="A6" s="39">
        <v>5035</v>
      </c>
      <c r="B6" s="40" t="s">
        <v>74</v>
      </c>
      <c r="C6" s="41" t="str">
        <f t="shared" ref="C6:C42" si="2">A6&amp;"-"&amp;B6</f>
        <v>5035-Staff Development</v>
      </c>
      <c r="E6" s="39">
        <v>431</v>
      </c>
      <c r="F6" s="25" t="s">
        <v>44</v>
      </c>
      <c r="G6" s="41" t="str">
        <f t="shared" si="0"/>
        <v>431-Fitness Center</v>
      </c>
      <c r="I6" s="39">
        <v>222</v>
      </c>
      <c r="J6" s="25" t="s">
        <v>17</v>
      </c>
      <c r="K6" s="41" t="str">
        <f t="shared" si="1"/>
        <v>222-Warrior Athletic Association</v>
      </c>
    </row>
    <row r="7" spans="1:11" s="25" customFormat="1" x14ac:dyDescent="0.25">
      <c r="A7" s="39">
        <v>5036</v>
      </c>
      <c r="B7" s="40" t="s">
        <v>59</v>
      </c>
      <c r="C7" s="41" t="str">
        <f t="shared" si="2"/>
        <v xml:space="preserve">5036-Transportation </v>
      </c>
      <c r="E7" s="39">
        <v>432</v>
      </c>
      <c r="F7" s="25" t="s">
        <v>45</v>
      </c>
      <c r="G7" s="41" t="str">
        <f t="shared" si="0"/>
        <v>432-Women's Basketball</v>
      </c>
      <c r="I7" s="39">
        <v>231</v>
      </c>
      <c r="J7" s="25" t="s">
        <v>18</v>
      </c>
      <c r="K7" s="41" t="str">
        <f t="shared" si="1"/>
        <v>231-Womens Soccer Missions</v>
      </c>
    </row>
    <row r="8" spans="1:11" s="25" customFormat="1" x14ac:dyDescent="0.25">
      <c r="A8" s="39">
        <v>5037</v>
      </c>
      <c r="B8" s="40" t="s">
        <v>60</v>
      </c>
      <c r="C8" s="41" t="str">
        <f t="shared" si="2"/>
        <v>5037-Meals</v>
      </c>
      <c r="E8" s="39">
        <v>434</v>
      </c>
      <c r="F8" s="25" t="s">
        <v>46</v>
      </c>
      <c r="G8" s="41" t="str">
        <f t="shared" si="0"/>
        <v>434-Women's Volleyball</v>
      </c>
      <c r="I8" s="39">
        <v>245</v>
      </c>
      <c r="J8" s="25" t="s">
        <v>75</v>
      </c>
      <c r="K8" s="41" t="str">
        <f t="shared" si="1"/>
        <v>245-Athletic Complex-Capital Campaign</v>
      </c>
    </row>
    <row r="9" spans="1:11" s="25" customFormat="1" x14ac:dyDescent="0.25">
      <c r="A9" s="39">
        <v>5038</v>
      </c>
      <c r="B9" s="40" t="s">
        <v>61</v>
      </c>
      <c r="C9" s="41" t="str">
        <f t="shared" si="2"/>
        <v>5038-Lodging</v>
      </c>
      <c r="E9" s="39">
        <v>436</v>
      </c>
      <c r="F9" s="25" t="s">
        <v>48</v>
      </c>
      <c r="G9" s="41" t="str">
        <f t="shared" si="0"/>
        <v>436-Women's Soccer</v>
      </c>
      <c r="I9" s="39">
        <v>269</v>
      </c>
      <c r="J9" s="25" t="s">
        <v>22</v>
      </c>
      <c r="K9" s="41" t="str">
        <f t="shared" si="1"/>
        <v>269-WAA - Women's Golf</v>
      </c>
    </row>
    <row r="10" spans="1:11" s="25" customFormat="1" x14ac:dyDescent="0.25">
      <c r="A10" s="39">
        <v>5212</v>
      </c>
      <c r="B10" s="40" t="s">
        <v>76</v>
      </c>
      <c r="C10" s="41" t="str">
        <f t="shared" si="2"/>
        <v>5212-Post Season Travel</v>
      </c>
      <c r="E10" s="39">
        <v>440</v>
      </c>
      <c r="F10" s="25" t="s">
        <v>50</v>
      </c>
      <c r="G10" s="41" t="str">
        <f t="shared" si="0"/>
        <v>440-Women's Softball</v>
      </c>
      <c r="I10" s="39">
        <v>270</v>
      </c>
      <c r="J10" s="25" t="s">
        <v>24</v>
      </c>
      <c r="K10" s="41" t="str">
        <f t="shared" si="1"/>
        <v>270-WAA - Golf Classic</v>
      </c>
    </row>
    <row r="11" spans="1:11" s="25" customFormat="1" x14ac:dyDescent="0.25">
      <c r="A11" s="39">
        <v>5039</v>
      </c>
      <c r="B11" s="40" t="s">
        <v>14</v>
      </c>
      <c r="C11" s="41" t="str">
        <f t="shared" si="2"/>
        <v>5039-Recruitment</v>
      </c>
      <c r="E11" s="39">
        <v>442</v>
      </c>
      <c r="F11" s="25" t="s">
        <v>58</v>
      </c>
      <c r="G11" s="41" t="str">
        <f t="shared" si="0"/>
        <v>442-Men's &amp; Women's Cross Country</v>
      </c>
      <c r="I11" s="39">
        <v>271</v>
      </c>
      <c r="J11" s="25" t="s">
        <v>25</v>
      </c>
      <c r="K11" s="41" t="str">
        <f t="shared" si="1"/>
        <v>271-WAA - Women's Soccer</v>
      </c>
    </row>
    <row r="12" spans="1:11" s="25" customFormat="1" x14ac:dyDescent="0.25">
      <c r="A12" s="39">
        <v>5040</v>
      </c>
      <c r="B12" s="40" t="s">
        <v>15</v>
      </c>
      <c r="C12" s="41" t="str">
        <f t="shared" si="2"/>
        <v>5040-Memberships, Professional Dues</v>
      </c>
      <c r="E12" s="39">
        <v>444</v>
      </c>
      <c r="F12" s="25" t="s">
        <v>51</v>
      </c>
      <c r="G12" s="41" t="str">
        <f t="shared" si="0"/>
        <v>444-Men's Basketball</v>
      </c>
      <c r="I12" s="39">
        <v>272</v>
      </c>
      <c r="J12" s="25" t="s">
        <v>27</v>
      </c>
      <c r="K12" s="41" t="str">
        <f t="shared" si="1"/>
        <v>272-WAA - Men's Soccer</v>
      </c>
    </row>
    <row r="13" spans="1:11" s="25" customFormat="1" x14ac:dyDescent="0.25">
      <c r="A13" s="39">
        <v>5041</v>
      </c>
      <c r="B13" s="40" t="s">
        <v>16</v>
      </c>
      <c r="C13" s="41" t="str">
        <f t="shared" si="2"/>
        <v>5041-Office Supplies</v>
      </c>
      <c r="E13" s="39">
        <v>446</v>
      </c>
      <c r="F13" s="25" t="s">
        <v>52</v>
      </c>
      <c r="G13" s="41" t="str">
        <f t="shared" si="0"/>
        <v>446-Men's Soccer</v>
      </c>
      <c r="I13" s="39">
        <v>273</v>
      </c>
      <c r="J13" s="25" t="s">
        <v>29</v>
      </c>
      <c r="K13" s="41" t="str">
        <f t="shared" si="1"/>
        <v>273-WAA - Vollyball</v>
      </c>
    </row>
    <row r="14" spans="1:11" s="25" customFormat="1" x14ac:dyDescent="0.25">
      <c r="A14" s="39">
        <v>5074</v>
      </c>
      <c r="B14" s="40" t="s">
        <v>23</v>
      </c>
      <c r="C14" s="41" t="str">
        <f>A14&amp;"-"&amp;B14</f>
        <v>5074-General Supplies</v>
      </c>
      <c r="E14" s="39">
        <v>450</v>
      </c>
      <c r="F14" s="25" t="s">
        <v>53</v>
      </c>
      <c r="G14" s="41" t="str">
        <f t="shared" si="0"/>
        <v>450-Men's Baseball</v>
      </c>
      <c r="I14" s="39">
        <v>274</v>
      </c>
      <c r="J14" s="25" t="s">
        <v>30</v>
      </c>
      <c r="K14" s="41" t="str">
        <f t="shared" si="1"/>
        <v>274-WAA - XCountry</v>
      </c>
    </row>
    <row r="15" spans="1:11" s="25" customFormat="1" x14ac:dyDescent="0.25">
      <c r="A15" s="39">
        <v>5045</v>
      </c>
      <c r="B15" s="29" t="s">
        <v>62</v>
      </c>
      <c r="C15" s="41" t="str">
        <f t="shared" si="2"/>
        <v>5045-Event Fees</v>
      </c>
      <c r="E15" s="39">
        <v>452</v>
      </c>
      <c r="F15" s="25" t="s">
        <v>54</v>
      </c>
      <c r="G15" s="41" t="str">
        <f t="shared" si="0"/>
        <v>452-Men's Golf</v>
      </c>
      <c r="I15" s="39">
        <v>275</v>
      </c>
      <c r="J15" s="25" t="s">
        <v>31</v>
      </c>
      <c r="K15" s="41" t="str">
        <f t="shared" si="1"/>
        <v>275-WAA - Women's Basketball</v>
      </c>
    </row>
    <row r="16" spans="1:11" s="25" customFormat="1" x14ac:dyDescent="0.25">
      <c r="A16" s="39">
        <v>5046</v>
      </c>
      <c r="B16" s="29" t="s">
        <v>77</v>
      </c>
      <c r="C16" s="41" t="str">
        <f t="shared" si="2"/>
        <v>5046-Gifts, Premiums and Awards - Staff</v>
      </c>
      <c r="E16" s="39">
        <v>453</v>
      </c>
      <c r="F16" s="25" t="s">
        <v>55</v>
      </c>
      <c r="G16" s="41" t="str">
        <f t="shared" si="0"/>
        <v>453-Women's Golf</v>
      </c>
      <c r="I16" s="39">
        <v>276</v>
      </c>
      <c r="J16" s="25" t="s">
        <v>33</v>
      </c>
      <c r="K16" s="41" t="str">
        <f t="shared" si="1"/>
        <v>276-WAA - Men's Basketball</v>
      </c>
    </row>
    <row r="17" spans="1:11" s="25" customFormat="1" x14ac:dyDescent="0.25">
      <c r="A17" s="39">
        <v>5047</v>
      </c>
      <c r="B17" s="29" t="s">
        <v>78</v>
      </c>
      <c r="C17" s="41" t="str">
        <f t="shared" si="2"/>
        <v>5047-Gifts, Premiums and Awards - Other</v>
      </c>
      <c r="E17" s="42">
        <v>454</v>
      </c>
      <c r="F17" s="25" t="s">
        <v>79</v>
      </c>
      <c r="G17" s="41" t="str">
        <f t="shared" si="0"/>
        <v>454-Training</v>
      </c>
      <c r="I17" s="39">
        <v>277</v>
      </c>
      <c r="J17" s="25" t="s">
        <v>34</v>
      </c>
      <c r="K17" s="41" t="str">
        <f t="shared" si="1"/>
        <v>277-WAA - Baseball</v>
      </c>
    </row>
    <row r="18" spans="1:11" s="25" customFormat="1" x14ac:dyDescent="0.25">
      <c r="A18" s="39">
        <v>5066</v>
      </c>
      <c r="B18" s="29" t="s">
        <v>19</v>
      </c>
      <c r="C18" s="41" t="str">
        <f t="shared" si="2"/>
        <v>5066-Computer Supplies</v>
      </c>
      <c r="E18" s="42"/>
      <c r="G18" s="43"/>
      <c r="I18" s="39">
        <v>278</v>
      </c>
      <c r="J18" s="25" t="s">
        <v>35</v>
      </c>
      <c r="K18" s="41" t="str">
        <f t="shared" si="1"/>
        <v>278-WAA - Softball</v>
      </c>
    </row>
    <row r="19" spans="1:11" s="25" customFormat="1" x14ac:dyDescent="0.25">
      <c r="A19" s="39">
        <v>5071</v>
      </c>
      <c r="B19" s="29" t="s">
        <v>20</v>
      </c>
      <c r="C19" s="41" t="str">
        <f t="shared" si="2"/>
        <v>5071-Printing</v>
      </c>
      <c r="E19" s="42"/>
      <c r="G19" s="43"/>
      <c r="I19" s="39">
        <v>279</v>
      </c>
      <c r="J19" s="25" t="s">
        <v>37</v>
      </c>
      <c r="K19" s="41" t="str">
        <f t="shared" si="1"/>
        <v>279-WAA - Men's Golf</v>
      </c>
    </row>
    <row r="20" spans="1:11" s="25" customFormat="1" x14ac:dyDescent="0.25">
      <c r="A20" s="39">
        <v>5073</v>
      </c>
      <c r="B20" s="29" t="s">
        <v>21</v>
      </c>
      <c r="C20" s="41" t="str">
        <f t="shared" si="2"/>
        <v>5073-Internet</v>
      </c>
      <c r="E20" s="42"/>
      <c r="G20" s="43"/>
      <c r="I20" s="39">
        <v>280</v>
      </c>
      <c r="J20" s="25" t="s">
        <v>38</v>
      </c>
      <c r="K20" s="41" t="str">
        <f t="shared" si="1"/>
        <v>280-WAA -Track</v>
      </c>
    </row>
    <row r="21" spans="1:11" s="25" customFormat="1" x14ac:dyDescent="0.25">
      <c r="A21" s="39">
        <v>5084</v>
      </c>
      <c r="B21" s="29" t="s">
        <v>80</v>
      </c>
      <c r="C21" s="41" t="str">
        <f t="shared" si="2"/>
        <v>5084-Furniture &lt; $1,000</v>
      </c>
      <c r="E21" s="42"/>
      <c r="G21" s="43"/>
      <c r="I21" s="37">
        <v>606</v>
      </c>
      <c r="J21" s="25" t="s">
        <v>49</v>
      </c>
      <c r="K21" s="41" t="str">
        <f t="shared" si="1"/>
        <v>606-Campus Recreation</v>
      </c>
    </row>
    <row r="22" spans="1:11" s="25" customFormat="1" x14ac:dyDescent="0.25">
      <c r="A22" s="39">
        <v>5085</v>
      </c>
      <c r="B22" s="29" t="s">
        <v>81</v>
      </c>
      <c r="C22" s="41" t="str">
        <f t="shared" si="2"/>
        <v>5085-Equipment &lt; $1,000</v>
      </c>
      <c r="E22" s="42"/>
      <c r="G22" s="43"/>
      <c r="I22" s="37">
        <v>659</v>
      </c>
      <c r="J22" s="25" t="s">
        <v>72</v>
      </c>
      <c r="K22" s="41" t="str">
        <f t="shared" si="1"/>
        <v>659-Strength &amp; Conditioning</v>
      </c>
    </row>
    <row r="23" spans="1:11" s="25" customFormat="1" x14ac:dyDescent="0.25">
      <c r="A23" s="39">
        <v>5087</v>
      </c>
      <c r="B23" s="29" t="s">
        <v>26</v>
      </c>
      <c r="C23" s="41" t="str">
        <f t="shared" si="2"/>
        <v>5087-Vehicle Repairs</v>
      </c>
      <c r="E23" s="42"/>
      <c r="G23" s="43"/>
      <c r="I23" s="37"/>
      <c r="K23"/>
    </row>
    <row r="24" spans="1:11" s="25" customFormat="1" x14ac:dyDescent="0.25">
      <c r="A24" s="39">
        <v>5088</v>
      </c>
      <c r="B24" s="29" t="s">
        <v>28</v>
      </c>
      <c r="C24" s="41" t="str">
        <f t="shared" si="2"/>
        <v>5088-Equipment Rent/Lease</v>
      </c>
      <c r="E24" s="37"/>
      <c r="F24"/>
      <c r="G24" s="43"/>
      <c r="I24" s="37"/>
      <c r="J24"/>
      <c r="K24"/>
    </row>
    <row r="25" spans="1:11" s="25" customFormat="1" x14ac:dyDescent="0.25">
      <c r="A25" s="39">
        <v>5133</v>
      </c>
      <c r="B25" s="29" t="s">
        <v>63</v>
      </c>
      <c r="C25" s="41" t="str">
        <f>A25&amp;"-"&amp;B25</f>
        <v>5133-Facility Rental Expense</v>
      </c>
      <c r="E25" s="37"/>
      <c r="F25"/>
      <c r="G25" s="36"/>
      <c r="I25"/>
      <c r="J25"/>
      <c r="K25"/>
    </row>
    <row r="26" spans="1:11" s="25" customFormat="1" x14ac:dyDescent="0.25">
      <c r="A26" s="39">
        <v>5102</v>
      </c>
      <c r="B26" s="40" t="s">
        <v>32</v>
      </c>
      <c r="C26" s="41" t="str">
        <f t="shared" si="2"/>
        <v>5102-Professional Services</v>
      </c>
      <c r="E26" s="37"/>
      <c r="F26"/>
      <c r="G26" s="36"/>
      <c r="I26"/>
      <c r="J26"/>
      <c r="K26"/>
    </row>
    <row r="27" spans="1:11" s="25" customFormat="1" x14ac:dyDescent="0.25">
      <c r="A27" s="39">
        <v>5108</v>
      </c>
      <c r="B27" s="40" t="s">
        <v>64</v>
      </c>
      <c r="C27" s="41" t="str">
        <f t="shared" si="2"/>
        <v>5108-Food Expense</v>
      </c>
      <c r="E27" s="37"/>
      <c r="F27"/>
      <c r="G27" s="36"/>
      <c r="I27"/>
      <c r="J27"/>
      <c r="K27"/>
    </row>
    <row r="28" spans="1:11" s="25" customFormat="1" x14ac:dyDescent="0.25">
      <c r="A28" s="39">
        <v>5112</v>
      </c>
      <c r="B28" s="40" t="s">
        <v>36</v>
      </c>
      <c r="C28" s="41" t="str">
        <f t="shared" si="2"/>
        <v>5112-Vehicles Gas and Oil</v>
      </c>
      <c r="E28" s="37"/>
      <c r="F28"/>
      <c r="G28" s="36"/>
      <c r="I28"/>
      <c r="J28"/>
      <c r="K28"/>
    </row>
    <row r="29" spans="1:11" s="25" customFormat="1" x14ac:dyDescent="0.25">
      <c r="A29" s="39">
        <v>5115</v>
      </c>
      <c r="B29" s="40" t="s">
        <v>39</v>
      </c>
      <c r="C29" s="41" t="str">
        <f t="shared" si="2"/>
        <v>5115-Postage</v>
      </c>
      <c r="E29" s="37"/>
      <c r="F29"/>
      <c r="G29" s="36"/>
      <c r="I29"/>
      <c r="J29"/>
      <c r="K29"/>
    </row>
    <row r="30" spans="1:11" s="25" customFormat="1" x14ac:dyDescent="0.25">
      <c r="A30" s="39">
        <v>5121</v>
      </c>
      <c r="B30" s="40" t="s">
        <v>40</v>
      </c>
      <c r="C30" s="41" t="str">
        <f t="shared" si="2"/>
        <v>5121-Media Advertising</v>
      </c>
      <c r="E30" s="37"/>
      <c r="F30"/>
      <c r="G30" s="36"/>
      <c r="I30"/>
      <c r="J30"/>
      <c r="K30"/>
    </row>
    <row r="31" spans="1:11" s="25" customFormat="1" x14ac:dyDescent="0.25">
      <c r="A31" s="39">
        <v>5125</v>
      </c>
      <c r="B31" s="40" t="s">
        <v>41</v>
      </c>
      <c r="C31" s="41" t="str">
        <f>A31&amp;"-"&amp;B31</f>
        <v>5125-Publications</v>
      </c>
      <c r="E31" s="37"/>
      <c r="F31"/>
      <c r="G31" s="36"/>
      <c r="I31"/>
      <c r="J31"/>
      <c r="K31"/>
    </row>
    <row r="32" spans="1:11" s="25" customFormat="1" x14ac:dyDescent="0.25">
      <c r="A32" s="39">
        <v>5135</v>
      </c>
      <c r="B32" s="40" t="s">
        <v>82</v>
      </c>
      <c r="C32" s="41" t="str">
        <f>A32&amp;"-"&amp;B32</f>
        <v>5135-Training (this is Brandy's GL code)</v>
      </c>
      <c r="E32" s="37"/>
      <c r="F32"/>
      <c r="G32" s="36"/>
      <c r="I32"/>
      <c r="J32"/>
      <c r="K32"/>
    </row>
    <row r="33" spans="1:11" s="25" customFormat="1" x14ac:dyDescent="0.25">
      <c r="A33" s="39">
        <v>5142</v>
      </c>
      <c r="B33" s="40" t="s">
        <v>65</v>
      </c>
      <c r="C33" s="41" t="str">
        <f t="shared" si="2"/>
        <v>5142-Uniforms and Gear</v>
      </c>
      <c r="E33" s="37"/>
      <c r="F33"/>
      <c r="G33" s="36"/>
      <c r="I33"/>
      <c r="J33"/>
      <c r="K33"/>
    </row>
    <row r="34" spans="1:11" s="25" customFormat="1" x14ac:dyDescent="0.25">
      <c r="A34" s="39">
        <v>5143</v>
      </c>
      <c r="B34" s="40" t="s">
        <v>43</v>
      </c>
      <c r="C34" s="41" t="str">
        <f t="shared" si="2"/>
        <v>5143-Officials</v>
      </c>
      <c r="E34" s="37"/>
      <c r="F34"/>
      <c r="G34" s="36"/>
      <c r="I34"/>
      <c r="J34"/>
      <c r="K34"/>
    </row>
    <row r="35" spans="1:11" s="25" customFormat="1" x14ac:dyDescent="0.25">
      <c r="A35" s="39">
        <v>5151</v>
      </c>
      <c r="B35" s="40" t="s">
        <v>83</v>
      </c>
      <c r="C35" s="41" t="str">
        <f t="shared" si="2"/>
        <v>5151-Pre-board Meals</v>
      </c>
      <c r="E35" s="37"/>
      <c r="F35"/>
      <c r="G35" s="36"/>
      <c r="I35"/>
      <c r="J35"/>
      <c r="K35"/>
    </row>
    <row r="36" spans="1:11" s="25" customFormat="1" x14ac:dyDescent="0.25">
      <c r="A36" s="39">
        <v>5168</v>
      </c>
      <c r="B36" s="40" t="s">
        <v>47</v>
      </c>
      <c r="C36" s="41" t="str">
        <f t="shared" si="2"/>
        <v>5168-Outside Services</v>
      </c>
      <c r="E36" s="37"/>
      <c r="F36"/>
      <c r="G36" s="36"/>
      <c r="I36"/>
      <c r="J36"/>
      <c r="K36"/>
    </row>
    <row r="37" spans="1:11" s="25" customFormat="1" x14ac:dyDescent="0.25">
      <c r="A37" s="39">
        <v>5205</v>
      </c>
      <c r="B37" s="40" t="s">
        <v>66</v>
      </c>
      <c r="C37" s="41" t="str">
        <f t="shared" si="2"/>
        <v>5205-General Insurance</v>
      </c>
      <c r="E37"/>
      <c r="F37"/>
      <c r="G37" s="36"/>
      <c r="I37"/>
      <c r="J37"/>
      <c r="K37"/>
    </row>
    <row r="38" spans="1:11" s="25" customFormat="1" x14ac:dyDescent="0.25">
      <c r="A38" s="39">
        <v>5276</v>
      </c>
      <c r="B38" s="40" t="s">
        <v>56</v>
      </c>
      <c r="C38" s="41" t="str">
        <f t="shared" si="2"/>
        <v>5276-Facilities Maintenance</v>
      </c>
      <c r="E38"/>
      <c r="F38"/>
      <c r="G38"/>
      <c r="I38"/>
      <c r="J38"/>
      <c r="K38"/>
    </row>
    <row r="39" spans="1:11" s="25" customFormat="1" x14ac:dyDescent="0.25">
      <c r="A39" s="39">
        <v>5287</v>
      </c>
      <c r="B39" s="40" t="s">
        <v>84</v>
      </c>
      <c r="C39" s="41" t="str">
        <f t="shared" si="2"/>
        <v>5287-Sports Plex Maintenance</v>
      </c>
      <c r="E39"/>
      <c r="F39"/>
      <c r="G39"/>
      <c r="I39"/>
      <c r="J39"/>
      <c r="K39"/>
    </row>
    <row r="40" spans="1:11" s="25" customFormat="1" x14ac:dyDescent="0.25">
      <c r="A40" s="39">
        <v>5293</v>
      </c>
      <c r="B40" s="40" t="s">
        <v>57</v>
      </c>
      <c r="C40" s="41" t="str">
        <f t="shared" si="2"/>
        <v>5293-Grounds Maintenance</v>
      </c>
      <c r="E40"/>
      <c r="F40"/>
      <c r="G40"/>
      <c r="I40"/>
      <c r="J40"/>
      <c r="K40"/>
    </row>
    <row r="41" spans="1:11" s="25" customFormat="1" x14ac:dyDescent="0.25">
      <c r="A41" s="42">
        <v>5999</v>
      </c>
      <c r="B41" s="25" t="s">
        <v>67</v>
      </c>
      <c r="C41" s="41" t="str">
        <f t="shared" si="2"/>
        <v>5999-Capital Expenditures &lt; $1,000</v>
      </c>
      <c r="E41"/>
      <c r="F41"/>
      <c r="G41"/>
      <c r="I41"/>
      <c r="J41"/>
      <c r="K41"/>
    </row>
    <row r="42" spans="1:11" s="25" customFormat="1" x14ac:dyDescent="0.25">
      <c r="A42" s="42">
        <v>6000</v>
      </c>
      <c r="B42" s="25" t="s">
        <v>68</v>
      </c>
      <c r="C42" s="41" t="str">
        <f t="shared" si="2"/>
        <v>6000-Capital Expenditures $1,000+</v>
      </c>
      <c r="E42"/>
      <c r="F42"/>
      <c r="G42"/>
      <c r="I42"/>
      <c r="J42"/>
      <c r="K42"/>
    </row>
    <row r="43" spans="1:11" s="25" customFormat="1" x14ac:dyDescent="0.25">
      <c r="A43" s="42"/>
      <c r="C43" s="43"/>
      <c r="E43"/>
      <c r="F43"/>
      <c r="G43"/>
      <c r="I43"/>
      <c r="J43"/>
      <c r="K43"/>
    </row>
    <row r="44" spans="1:11" s="25" customFormat="1" x14ac:dyDescent="0.25">
      <c r="A44" s="37"/>
      <c r="B44"/>
      <c r="C44" s="36"/>
      <c r="E44"/>
      <c r="F44"/>
      <c r="G44"/>
      <c r="I44"/>
      <c r="J44"/>
      <c r="K44"/>
    </row>
    <row r="45" spans="1:11" s="25" customFormat="1" x14ac:dyDescent="0.25">
      <c r="A45" s="37"/>
      <c r="B45"/>
      <c r="C45" s="36"/>
      <c r="E45"/>
      <c r="F45"/>
      <c r="G45"/>
      <c r="I45"/>
      <c r="J45"/>
      <c r="K45"/>
    </row>
    <row r="46" spans="1:11" s="25" customFormat="1" x14ac:dyDescent="0.25">
      <c r="A46" s="37"/>
      <c r="B46"/>
      <c r="C46" s="36"/>
      <c r="E46"/>
      <c r="F46"/>
      <c r="G46"/>
      <c r="I46"/>
      <c r="J46"/>
      <c r="K46"/>
    </row>
    <row r="47" spans="1:11" s="25" customFormat="1" x14ac:dyDescent="0.25">
      <c r="A47" s="37"/>
      <c r="B47"/>
      <c r="C47" s="36"/>
      <c r="E47"/>
      <c r="F47"/>
      <c r="G47"/>
      <c r="I47"/>
      <c r="J47"/>
      <c r="K47"/>
    </row>
    <row r="48" spans="1:11" s="25" customFormat="1" x14ac:dyDescent="0.25">
      <c r="A48" s="37"/>
      <c r="B48"/>
      <c r="C48" s="36"/>
      <c r="E48"/>
      <c r="F48"/>
      <c r="G48"/>
      <c r="I48"/>
      <c r="J48"/>
      <c r="K48"/>
    </row>
    <row r="49" spans="1:11" s="25" customFormat="1" x14ac:dyDescent="0.25">
      <c r="A49" s="37"/>
      <c r="B49"/>
      <c r="C49" s="36"/>
      <c r="E49"/>
      <c r="F49"/>
      <c r="G49"/>
      <c r="I49"/>
      <c r="J49"/>
      <c r="K49"/>
    </row>
    <row r="50" spans="1:11" s="25" customFormat="1" x14ac:dyDescent="0.25">
      <c r="A50" s="37"/>
      <c r="B50"/>
      <c r="C50" s="36"/>
      <c r="E50"/>
      <c r="F50"/>
      <c r="G50"/>
      <c r="I50"/>
      <c r="J50"/>
      <c r="K50"/>
    </row>
    <row r="51" spans="1:11" s="25" customFormat="1" x14ac:dyDescent="0.25">
      <c r="A51" s="37"/>
      <c r="B51"/>
      <c r="C51" s="36"/>
      <c r="E51"/>
      <c r="F51"/>
      <c r="G51"/>
      <c r="I51"/>
      <c r="J51"/>
      <c r="K51"/>
    </row>
    <row r="52" spans="1:11" s="25" customFormat="1" x14ac:dyDescent="0.25">
      <c r="A52" s="37"/>
      <c r="B52"/>
      <c r="C52" s="36"/>
      <c r="E52"/>
      <c r="F52"/>
      <c r="G52"/>
      <c r="I52"/>
      <c r="J52"/>
      <c r="K52"/>
    </row>
    <row r="53" spans="1:11" s="25" customFormat="1" x14ac:dyDescent="0.25">
      <c r="A53" s="37"/>
      <c r="B53"/>
      <c r="C53" s="36"/>
      <c r="E53"/>
      <c r="F53"/>
      <c r="G53"/>
      <c r="I53"/>
      <c r="J53"/>
      <c r="K53"/>
    </row>
    <row r="54" spans="1:11" s="25" customFormat="1" x14ac:dyDescent="0.25">
      <c r="A54" s="37"/>
      <c r="B54"/>
      <c r="C54" s="36"/>
      <c r="E54"/>
      <c r="F54"/>
      <c r="G54"/>
      <c r="I54"/>
      <c r="J54"/>
      <c r="K54"/>
    </row>
    <row r="55" spans="1:11" s="25" customFormat="1" x14ac:dyDescent="0.25">
      <c r="A55" s="37"/>
      <c r="B55"/>
      <c r="C55" s="36"/>
      <c r="E55"/>
      <c r="F55"/>
      <c r="G55"/>
      <c r="I55"/>
      <c r="J55"/>
      <c r="K55"/>
    </row>
    <row r="56" spans="1:11" s="25" customFormat="1" x14ac:dyDescent="0.25">
      <c r="A56"/>
      <c r="B56"/>
      <c r="C56"/>
      <c r="E56"/>
      <c r="F56"/>
      <c r="G56"/>
      <c r="I56"/>
      <c r="J56"/>
      <c r="K56"/>
    </row>
    <row r="57" spans="1:11" s="25" customFormat="1" x14ac:dyDescent="0.25">
      <c r="A57"/>
      <c r="B57"/>
      <c r="C57"/>
      <c r="E57"/>
      <c r="F57"/>
      <c r="G57"/>
      <c r="I57"/>
      <c r="J57"/>
      <c r="K57"/>
    </row>
    <row r="58" spans="1:11" s="25" customFormat="1" x14ac:dyDescent="0.25">
      <c r="A58"/>
      <c r="B58"/>
      <c r="C58"/>
      <c r="E58"/>
      <c r="F58"/>
      <c r="G58"/>
      <c r="I58"/>
      <c r="J58"/>
      <c r="K58"/>
    </row>
    <row r="59" spans="1:11" s="25" customFormat="1" x14ac:dyDescent="0.25">
      <c r="A59"/>
      <c r="B59"/>
      <c r="C59"/>
      <c r="E59"/>
      <c r="F59"/>
      <c r="G59"/>
      <c r="I59"/>
      <c r="J59"/>
      <c r="K59"/>
    </row>
    <row r="60" spans="1:11" s="25" customFormat="1" x14ac:dyDescent="0.25">
      <c r="A60"/>
      <c r="B60"/>
      <c r="C60"/>
      <c r="E60"/>
      <c r="F60"/>
      <c r="G60"/>
      <c r="I60"/>
      <c r="J60"/>
      <c r="K60"/>
    </row>
    <row r="61" spans="1:11" s="25" customFormat="1" x14ac:dyDescent="0.25">
      <c r="A61"/>
      <c r="B61"/>
      <c r="C61"/>
      <c r="E61"/>
      <c r="F61"/>
      <c r="G61"/>
      <c r="I61"/>
      <c r="J61"/>
      <c r="K61"/>
    </row>
    <row r="62" spans="1:11" s="25" customFormat="1" x14ac:dyDescent="0.25">
      <c r="A62"/>
      <c r="B62"/>
      <c r="C62"/>
      <c r="E62"/>
      <c r="F62"/>
      <c r="G62"/>
      <c r="I62"/>
      <c r="J62"/>
      <c r="K62"/>
    </row>
    <row r="63" spans="1:11" s="25" customFormat="1" x14ac:dyDescent="0.25">
      <c r="A63"/>
      <c r="B63"/>
      <c r="C63"/>
      <c r="E63"/>
      <c r="F63"/>
      <c r="G63"/>
      <c r="I63"/>
      <c r="J63"/>
      <c r="K63"/>
    </row>
    <row r="64" spans="1:11" s="25" customFormat="1" x14ac:dyDescent="0.25">
      <c r="A64"/>
      <c r="B64"/>
      <c r="C64"/>
      <c r="E64"/>
      <c r="F64"/>
      <c r="G64"/>
      <c r="I64"/>
      <c r="J64"/>
      <c r="K64"/>
    </row>
    <row r="65" spans="1:11" s="25" customFormat="1" x14ac:dyDescent="0.25">
      <c r="A65"/>
      <c r="B65"/>
      <c r="C65"/>
      <c r="E65"/>
      <c r="F65"/>
      <c r="G65"/>
      <c r="I65"/>
      <c r="J65"/>
      <c r="K65"/>
    </row>
    <row r="66" spans="1:11" s="25" customFormat="1" x14ac:dyDescent="0.25">
      <c r="A66"/>
      <c r="B66"/>
      <c r="C66"/>
      <c r="E66"/>
      <c r="F66"/>
      <c r="G66"/>
      <c r="I66"/>
      <c r="J66"/>
      <c r="K66"/>
    </row>
    <row r="67" spans="1:11" s="25" customFormat="1" x14ac:dyDescent="0.25">
      <c r="A67"/>
      <c r="B67"/>
      <c r="C67"/>
      <c r="E67"/>
      <c r="F67"/>
      <c r="G67"/>
      <c r="I67"/>
      <c r="J67"/>
      <c r="K67"/>
    </row>
    <row r="68" spans="1:11" s="25" customFormat="1" x14ac:dyDescent="0.25">
      <c r="A68"/>
      <c r="B68"/>
      <c r="C68"/>
      <c r="E68"/>
      <c r="F68"/>
      <c r="G68"/>
      <c r="I68"/>
      <c r="J68"/>
      <c r="K68"/>
    </row>
    <row r="69" spans="1:11" s="25" customFormat="1" x14ac:dyDescent="0.25">
      <c r="A69"/>
      <c r="B69"/>
      <c r="C69"/>
      <c r="E69"/>
      <c r="F69"/>
      <c r="G69"/>
      <c r="I69"/>
      <c r="J69"/>
      <c r="K69"/>
    </row>
    <row r="70" spans="1:11" s="25" customFormat="1" x14ac:dyDescent="0.25">
      <c r="A70"/>
      <c r="B70"/>
      <c r="C70"/>
      <c r="E70"/>
      <c r="F70"/>
      <c r="G70"/>
      <c r="I70"/>
      <c r="J70"/>
      <c r="K70"/>
    </row>
    <row r="71" spans="1:11" s="25" customFormat="1" x14ac:dyDescent="0.25">
      <c r="A71"/>
      <c r="B71"/>
      <c r="C71"/>
      <c r="E71"/>
      <c r="F71"/>
      <c r="G71"/>
      <c r="I71"/>
      <c r="J71"/>
      <c r="K71"/>
    </row>
    <row r="72" spans="1:11" s="25" customFormat="1" x14ac:dyDescent="0.25">
      <c r="A72"/>
      <c r="B72"/>
      <c r="C72"/>
      <c r="E72"/>
      <c r="F72"/>
      <c r="G72"/>
      <c r="I72"/>
      <c r="J72"/>
      <c r="K72"/>
    </row>
    <row r="73" spans="1:11" s="25" customFormat="1" x14ac:dyDescent="0.25">
      <c r="A73"/>
      <c r="B73"/>
      <c r="C73"/>
      <c r="E73"/>
      <c r="F73"/>
      <c r="G73"/>
      <c r="I73"/>
      <c r="J73"/>
      <c r="K73"/>
    </row>
    <row r="74" spans="1:11" s="25" customFormat="1" x14ac:dyDescent="0.25">
      <c r="A74"/>
      <c r="B74"/>
      <c r="C74"/>
      <c r="E74"/>
      <c r="F74"/>
      <c r="G74"/>
      <c r="I74"/>
      <c r="J74"/>
      <c r="K74"/>
    </row>
    <row r="75" spans="1:11" s="25" customFormat="1" x14ac:dyDescent="0.25">
      <c r="A75"/>
      <c r="B75"/>
      <c r="C75"/>
      <c r="E75"/>
      <c r="F75"/>
      <c r="G75"/>
      <c r="I75"/>
      <c r="J75"/>
      <c r="K75"/>
    </row>
    <row r="76" spans="1:11" s="25" customFormat="1" x14ac:dyDescent="0.25">
      <c r="A76"/>
      <c r="B76"/>
      <c r="C76"/>
      <c r="E76"/>
      <c r="F76"/>
      <c r="G76"/>
      <c r="I76"/>
      <c r="J76"/>
      <c r="K76"/>
    </row>
    <row r="77" spans="1:11" s="25" customFormat="1" x14ac:dyDescent="0.25">
      <c r="A77"/>
      <c r="B77"/>
      <c r="C77"/>
      <c r="E77"/>
      <c r="F77"/>
      <c r="G77"/>
      <c r="I77"/>
      <c r="J77"/>
      <c r="K77"/>
    </row>
    <row r="78" spans="1:11" s="25" customFormat="1" x14ac:dyDescent="0.25">
      <c r="A78"/>
      <c r="B78"/>
      <c r="C78"/>
      <c r="E78"/>
      <c r="F78"/>
      <c r="G78"/>
      <c r="I78"/>
      <c r="J78"/>
      <c r="K78"/>
    </row>
  </sheetData>
  <sheetProtection algorithmName="SHA-512" hashValue="FRXSuoyAbqx5GawoM12/mp5+Mi1QjPP1YsGW9e/A4a1yqgEJqC9zsPA7/Ee/n7MtMPuXcIL8MCvuOYeqIthj2w==" saltValue="AxkfJK6W8/pD4cnRC+iEBg==" spinCount="100000" sheet="1" objects="1" scenarios="1"/>
  <mergeCells count="4">
    <mergeCell ref="A3:B3"/>
    <mergeCell ref="E3:F3"/>
    <mergeCell ref="I3:J3"/>
    <mergeCell ref="A1:J1"/>
  </mergeCells>
  <printOptions horizontalCentered="1"/>
  <pageMargins left="0.25" right="0.25" top="0.25" bottom="0.2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Check Request Form</vt:lpstr>
      <vt:lpstr>Reference Codes</vt:lpstr>
      <vt:lpstr>Athletics Reference Codes</vt:lpstr>
      <vt:lpstr>'Check Request Form'!Print_Area</vt:lpstr>
    </vt:vector>
  </TitlesOfParts>
  <Company>Corban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Patricia</dc:creator>
  <cp:lastModifiedBy>Richards, Anna</cp:lastModifiedBy>
  <cp:lastPrinted>2024-04-30T19:03:02Z</cp:lastPrinted>
  <dcterms:created xsi:type="dcterms:W3CDTF">2018-09-03T19:07:34Z</dcterms:created>
  <dcterms:modified xsi:type="dcterms:W3CDTF">2026-03-25T18:37:24Z</dcterms:modified>
</cp:coreProperties>
</file>